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613CC85E-95C3-4AAF-8BE2-192BFBAA437F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D9" i="1" l="1"/>
  <c r="D19" i="1"/>
  <c r="I19" i="1"/>
  <c r="I9" i="1"/>
  <c r="B2" i="1" l="1"/>
  <c r="B12" i="1"/>
  <c r="I9" i="2"/>
  <c r="I10" i="2"/>
  <c r="B1" i="1" l="1"/>
  <c r="H19" i="1" l="1"/>
  <c r="G10" i="2" s="1"/>
  <c r="G19" i="1"/>
  <c r="F10" i="2" s="1"/>
  <c r="F19" i="1"/>
  <c r="E10" i="2" s="1"/>
  <c r="E19" i="1"/>
  <c r="D10" i="2" s="1"/>
  <c r="C10" i="2"/>
  <c r="C19" i="1"/>
  <c r="C9" i="2"/>
  <c r="E9" i="1"/>
  <c r="D9" i="2" s="1"/>
  <c r="F9" i="1"/>
  <c r="E9" i="2" s="1"/>
  <c r="G9" i="1"/>
  <c r="F9" i="2" s="1"/>
  <c r="H9" i="1"/>
  <c r="G9" i="2" s="1"/>
  <c r="C9" i="1"/>
  <c r="H10" i="2" l="1"/>
  <c r="J10" i="2" s="1"/>
  <c r="H9" i="2"/>
  <c r="J9" i="2" s="1"/>
  <c r="K9" i="2" l="1"/>
  <c r="K10" i="2"/>
</calcChain>
</file>

<file path=xl/sharedStrings.xml><?xml version="1.0" encoding="utf-8"?>
<sst xmlns="http://schemas.openxmlformats.org/spreadsheetml/2006/main" count="57" uniqueCount="34">
  <si>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</si>
  <si>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</si>
  <si>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</si>
  <si>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</si>
  <si>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</si>
  <si>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</si>
  <si>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</si>
  <si>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</si>
  <si>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</si>
  <si>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</si>
  <si>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</si>
  <si>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</si>
  <si>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</si>
  <si>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</si>
  <si>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</si>
  <si>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2.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</si>
  <si>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</si>
  <si>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</si>
  <si>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</si>
  <si>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</si>
  <si>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</si>
  <si>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</si>
  <si>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Техническое исполнение</t>
  </si>
  <si>
    <t>Форма и появление станта</t>
  </si>
  <si>
    <t>Переходы</t>
  </si>
  <si>
    <t>Эффектность</t>
  </si>
  <si>
    <t xml:space="preserve">Кубок по чир спорту "CHEER OPEN" 2025
</t>
  </si>
  <si>
    <t>Дата проведения - 25.05.2025</t>
  </si>
  <si>
    <t>Главный секретарь__________________С.А. Осипова</t>
  </si>
  <si>
    <t>Главный судья_____________________Н.А. Наумова</t>
  </si>
  <si>
    <t>DoorBlue</t>
  </si>
  <si>
    <t>Черные медведи Политех</t>
  </si>
  <si>
    <t>Возрастная категория - мужчины, женщины</t>
  </si>
  <si>
    <t>Дисциплина - ЧИРЛИДИНГ-СТАНТ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</si>
</sst>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5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top" wrapText="1"/>
    </xf>
    <xf numFmtId="0" fontId="4" fillId="4" borderId="0" xfId="0" applyFont="1" applyFill="1"/>
    <xf numFmtId="0" fontId="0" fillId="4" borderId="0" xfId="0" applyFill="1"/>
    <xf numFmtId="0" fontId="0" fillId="4" borderId="1" xfId="0" applyFill="1" applyBorder="1"/>
    <xf numFmtId="0" fontId="2" fillId="4" borderId="1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2" fontId="5" fillId="4" borderId="1" xfId="0" applyNumberFormat="1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workbookViewId="0">
      <selection activeCell="H20" sqref="H20"/>
    </sheetView>
  </sheetViews>
  <sheetFormatPr defaultColWidth="8.86328125" defaultRowHeight="14.25" x14ac:dyDescent="0.45"/>
  <cols>
    <col min="1" max="1" width="5.3984375" customWidth="1"/>
    <col min="2" max="2" width="31.1328125" customWidth="1"/>
    <col min="3" max="3" width="13.3984375" customWidth="1"/>
    <col min="4" max="8" width="10.73046875" customWidth="1"/>
  </cols>
  <sheetData>
    <row r="1" spans="1:10" ht="47.25" customHeight="1" x14ac:dyDescent="0.45">
      <c r="B1" s="35" t="str">
        <f>'Сводный протокол'!B5</f>
        <v>Дисциплина - ЧИРЛИДИНГ-СТАНТ</v>
      </c>
      <c r="C1" s="35"/>
      <c r="D1" s="35"/>
      <c r="E1" s="35"/>
      <c r="F1" s="35"/>
      <c r="G1" s="35"/>
      <c r="H1" s="35"/>
      <c r="I1" s="35"/>
    </row>
    <row r="2" spans="1:10" ht="15.75" x14ac:dyDescent="0.5">
      <c r="A2" s="8" t="s">
        <v>10</v>
      </c>
      <c r="B2" s="8" t="str">
        <f>'Сводный протокол'!B9</f>
        <v>DoorBlue</v>
      </c>
    </row>
    <row r="3" spans="1:10" ht="25.5" x14ac:dyDescent="0.45">
      <c r="A3" s="2" t="s">
        <v>9</v>
      </c>
      <c r="B3" s="1" t="s">
        <v>0</v>
      </c>
      <c r="C3" s="1" t="s">
        <v>1</v>
      </c>
      <c r="D3" s="4" t="s">
        <v>3</v>
      </c>
      <c r="E3" s="6" t="s">
        <v>4</v>
      </c>
      <c r="F3" s="4" t="s">
        <v>5</v>
      </c>
      <c r="G3" s="6" t="s">
        <v>6</v>
      </c>
      <c r="H3" s="4" t="s">
        <v>7</v>
      </c>
      <c r="I3" s="4" t="s">
        <v>8</v>
      </c>
    </row>
    <row r="4" spans="1:10" ht="17.649999999999999" x14ac:dyDescent="0.45">
      <c r="A4" s="2">
        <v>1</v>
      </c>
      <c r="B4" s="11" t="s">
        <v>22</v>
      </c>
      <c r="C4" s="5">
        <v>30</v>
      </c>
      <c r="D4" s="23">
        <v>20</v>
      </c>
      <c r="E4" s="23">
        <v>22</v>
      </c>
      <c r="F4" s="23">
        <v>19</v>
      </c>
      <c r="G4" s="23">
        <v>19.5</v>
      </c>
      <c r="H4" s="23">
        <v>19</v>
      </c>
      <c r="I4" s="36"/>
    </row>
    <row r="5" spans="1:10" ht="17.649999999999999" x14ac:dyDescent="0.45">
      <c r="A5" s="2">
        <v>2</v>
      </c>
      <c r="B5" s="11" t="s">
        <v>16</v>
      </c>
      <c r="C5" s="5">
        <v>25</v>
      </c>
      <c r="D5" s="23">
        <v>20</v>
      </c>
      <c r="E5" s="23">
        <v>21</v>
      </c>
      <c r="F5" s="23">
        <v>19</v>
      </c>
      <c r="G5" s="23">
        <v>18.5</v>
      </c>
      <c r="H5" s="23">
        <v>19</v>
      </c>
      <c r="I5" s="36"/>
    </row>
    <row r="6" spans="1:10" ht="17.649999999999999" x14ac:dyDescent="0.45">
      <c r="A6" s="2">
        <v>3</v>
      </c>
      <c r="B6" s="11" t="s">
        <v>23</v>
      </c>
      <c r="C6" s="5">
        <v>20</v>
      </c>
      <c r="D6" s="23">
        <v>13</v>
      </c>
      <c r="E6" s="23">
        <v>13</v>
      </c>
      <c r="F6" s="23">
        <v>15</v>
      </c>
      <c r="G6" s="23">
        <v>15</v>
      </c>
      <c r="H6" s="23">
        <v>15</v>
      </c>
      <c r="I6" s="36"/>
    </row>
    <row r="7" spans="1:10" ht="15" customHeight="1" x14ac:dyDescent="0.45">
      <c r="A7" s="2">
        <v>4</v>
      </c>
      <c r="B7" s="11" t="s">
        <v>24</v>
      </c>
      <c r="C7" s="5">
        <v>15</v>
      </c>
      <c r="D7" s="23">
        <v>8</v>
      </c>
      <c r="E7" s="23">
        <v>8</v>
      </c>
      <c r="F7" s="23">
        <v>9</v>
      </c>
      <c r="G7" s="34">
        <v>9</v>
      </c>
      <c r="H7" s="23">
        <v>7.5</v>
      </c>
      <c r="I7" s="36"/>
    </row>
    <row r="8" spans="1:10" ht="17.649999999999999" x14ac:dyDescent="0.45">
      <c r="A8" s="2">
        <v>5</v>
      </c>
      <c r="B8" s="11" t="s">
        <v>25</v>
      </c>
      <c r="C8" s="5">
        <v>10</v>
      </c>
      <c r="D8" s="23">
        <v>8</v>
      </c>
      <c r="E8" s="23">
        <v>8</v>
      </c>
      <c r="F8" s="23">
        <v>7.5</v>
      </c>
      <c r="G8" s="23">
        <v>8</v>
      </c>
      <c r="H8" s="23">
        <v>7.5</v>
      </c>
      <c r="I8" s="37"/>
    </row>
    <row r="9" spans="1:10" x14ac:dyDescent="0.45">
      <c r="A9" s="2"/>
      <c r="B9" s="1" t="s">
        <v>2</v>
      </c>
      <c r="C9" s="12">
        <f t="shared" ref="C9:H9" si="0">SUM(C4:C8)</f>
        <v>100</v>
      </c>
      <c r="D9" s="3">
        <f>SUM(D4:D8)</f>
        <v>69</v>
      </c>
      <c r="E9" s="7">
        <f t="shared" si="0"/>
        <v>72</v>
      </c>
      <c r="F9" s="3">
        <f t="shared" si="0"/>
        <v>69.5</v>
      </c>
      <c r="G9" s="7">
        <f t="shared" si="0"/>
        <v>70</v>
      </c>
      <c r="H9" s="3">
        <f t="shared" si="0"/>
        <v>68</v>
      </c>
      <c r="I9" s="3">
        <f>I4</f>
        <v>0</v>
      </c>
    </row>
    <row r="12" spans="1:10" ht="15.75" x14ac:dyDescent="0.5">
      <c r="A12" s="25" t="s">
        <v>15</v>
      </c>
      <c r="B12" s="25" t="str">
        <f>'Сводный протокол'!B10</f>
        <v>Черные медведи Политех</v>
      </c>
      <c r="C12" s="26"/>
      <c r="D12" s="26"/>
      <c r="E12" s="26"/>
      <c r="F12" s="26"/>
      <c r="G12" s="26"/>
      <c r="H12" s="26"/>
      <c r="I12" s="26"/>
      <c r="J12" s="26"/>
    </row>
    <row r="13" spans="1:10" ht="25.5" x14ac:dyDescent="0.45">
      <c r="A13" s="27" t="s">
        <v>9</v>
      </c>
      <c r="B13" s="28" t="s">
        <v>0</v>
      </c>
      <c r="C13" s="28" t="s">
        <v>1</v>
      </c>
      <c r="D13" s="29" t="s">
        <v>3</v>
      </c>
      <c r="E13" s="29" t="s">
        <v>4</v>
      </c>
      <c r="F13" s="29" t="s">
        <v>5</v>
      </c>
      <c r="G13" s="29" t="s">
        <v>6</v>
      </c>
      <c r="H13" s="29" t="s">
        <v>7</v>
      </c>
      <c r="I13" s="29" t="s">
        <v>8</v>
      </c>
      <c r="J13" s="26"/>
    </row>
    <row r="14" spans="1:10" ht="17.649999999999999" x14ac:dyDescent="0.45">
      <c r="A14" s="27">
        <v>1</v>
      </c>
      <c r="B14" s="30" t="s">
        <v>22</v>
      </c>
      <c r="C14" s="23">
        <v>30</v>
      </c>
      <c r="D14" s="23">
        <v>17</v>
      </c>
      <c r="E14" s="23">
        <v>16</v>
      </c>
      <c r="F14" s="23">
        <v>15</v>
      </c>
      <c r="G14" s="23">
        <v>15</v>
      </c>
      <c r="H14" s="23">
        <v>15</v>
      </c>
      <c r="I14" s="36"/>
      <c r="J14" s="26"/>
    </row>
    <row r="15" spans="1:10" ht="17.649999999999999" x14ac:dyDescent="0.45">
      <c r="A15" s="27">
        <v>2</v>
      </c>
      <c r="B15" s="30" t="s">
        <v>16</v>
      </c>
      <c r="C15" s="23">
        <v>25</v>
      </c>
      <c r="D15" s="23">
        <v>14</v>
      </c>
      <c r="E15" s="23">
        <v>13</v>
      </c>
      <c r="F15" s="23">
        <v>13</v>
      </c>
      <c r="G15" s="23">
        <v>13</v>
      </c>
      <c r="H15" s="23">
        <v>13</v>
      </c>
      <c r="I15" s="36"/>
      <c r="J15" s="26"/>
    </row>
    <row r="16" spans="1:10" ht="17.649999999999999" x14ac:dyDescent="0.45">
      <c r="A16" s="27">
        <v>3</v>
      </c>
      <c r="B16" s="30" t="s">
        <v>23</v>
      </c>
      <c r="C16" s="23">
        <v>20</v>
      </c>
      <c r="D16" s="23">
        <v>10</v>
      </c>
      <c r="E16" s="23">
        <v>11</v>
      </c>
      <c r="F16" s="23">
        <v>10</v>
      </c>
      <c r="G16" s="23">
        <v>10</v>
      </c>
      <c r="H16" s="23">
        <v>11</v>
      </c>
      <c r="I16" s="36"/>
      <c r="J16" s="26"/>
    </row>
    <row r="17" spans="1:10" ht="17.649999999999999" x14ac:dyDescent="0.45">
      <c r="A17" s="27">
        <v>4</v>
      </c>
      <c r="B17" s="30" t="s">
        <v>24</v>
      </c>
      <c r="C17" s="23">
        <v>15</v>
      </c>
      <c r="D17" s="23">
        <v>7</v>
      </c>
      <c r="E17" s="23">
        <v>6</v>
      </c>
      <c r="F17" s="23">
        <v>7</v>
      </c>
      <c r="G17" s="23">
        <v>7.5</v>
      </c>
      <c r="H17" s="23">
        <v>7</v>
      </c>
      <c r="I17" s="36"/>
      <c r="J17" s="26"/>
    </row>
    <row r="18" spans="1:10" ht="17.649999999999999" x14ac:dyDescent="0.45">
      <c r="A18" s="27">
        <v>5</v>
      </c>
      <c r="B18" s="30" t="s">
        <v>25</v>
      </c>
      <c r="C18" s="23">
        <v>10</v>
      </c>
      <c r="D18" s="23">
        <v>7</v>
      </c>
      <c r="E18" s="23">
        <v>6</v>
      </c>
      <c r="F18" s="23">
        <v>6</v>
      </c>
      <c r="G18" s="23">
        <v>6.5</v>
      </c>
      <c r="H18" s="23">
        <v>5</v>
      </c>
      <c r="I18" s="37"/>
      <c r="J18" s="26"/>
    </row>
    <row r="19" spans="1:10" x14ac:dyDescent="0.45">
      <c r="A19" s="27"/>
      <c r="B19" s="28" t="s">
        <v>2</v>
      </c>
      <c r="C19" s="31">
        <f t="shared" ref="C19:H19" si="1">SUM(C14:C18)</f>
        <v>100</v>
      </c>
      <c r="D19" s="31">
        <f>SUM(D14:D18)</f>
        <v>55</v>
      </c>
      <c r="E19" s="31">
        <f t="shared" si="1"/>
        <v>52</v>
      </c>
      <c r="F19" s="31">
        <f t="shared" si="1"/>
        <v>51</v>
      </c>
      <c r="G19" s="31">
        <f t="shared" si="1"/>
        <v>52</v>
      </c>
      <c r="H19" s="31">
        <f t="shared" si="1"/>
        <v>51</v>
      </c>
      <c r="I19" s="31">
        <f>I14</f>
        <v>0</v>
      </c>
      <c r="J19" s="26"/>
    </row>
  </sheetData>
  <mergeCells count="3">
    <mergeCell ref="B1:I1"/>
    <mergeCell ref="I14:I18"/>
    <mergeCell ref="I4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tabSelected="1" workbookViewId="0">
      <selection activeCell="J12" sqref="J12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7.3984375" customWidth="1"/>
  </cols>
  <sheetData>
    <row r="1" spans="1:12" ht="48" customHeight="1" x14ac:dyDescent="0.45">
      <c r="A1" s="14"/>
      <c r="B1" s="38" t="s">
        <v>26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7.25" customHeight="1" x14ac:dyDescent="0.45">
      <c r="A2" s="14"/>
      <c r="B2" s="15" t="s">
        <v>27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7.25" customHeight="1" x14ac:dyDescent="0.45">
      <c r="A3" s="14"/>
      <c r="B3" s="15" t="s">
        <v>20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customHeight="1" x14ac:dyDescent="0.45">
      <c r="A4" s="14"/>
      <c r="B4" s="15" t="s">
        <v>32</v>
      </c>
      <c r="C4" s="16"/>
      <c r="D4" s="16"/>
      <c r="E4" s="16"/>
      <c r="F4" s="16"/>
      <c r="G4" s="16"/>
      <c r="H4" s="16"/>
      <c r="I4" s="16"/>
      <c r="J4" s="16"/>
      <c r="K4" s="16"/>
    </row>
    <row r="5" spans="1:12" ht="25.5" customHeight="1" x14ac:dyDescent="0.45">
      <c r="A5" s="14"/>
      <c r="B5" s="17" t="s">
        <v>33</v>
      </c>
      <c r="C5" s="14"/>
      <c r="F5" s="14"/>
      <c r="G5" s="14"/>
      <c r="H5" s="14"/>
      <c r="I5" s="14"/>
      <c r="J5" s="14"/>
      <c r="K5" s="14"/>
    </row>
    <row r="6" spans="1:12" ht="15" customHeight="1" x14ac:dyDescent="0.45">
      <c r="A6" s="14"/>
      <c r="B6" s="17"/>
      <c r="C6" s="14"/>
      <c r="D6" s="21" t="s">
        <v>17</v>
      </c>
      <c r="E6" s="14"/>
      <c r="F6" s="14"/>
      <c r="G6" s="14"/>
      <c r="H6" s="14"/>
      <c r="I6" s="14"/>
      <c r="J6" s="14"/>
      <c r="K6" s="14"/>
    </row>
    <row r="7" spans="1:12" x14ac:dyDescent="0.45">
      <c r="A7" s="40" t="s">
        <v>9</v>
      </c>
      <c r="B7" s="40" t="s">
        <v>11</v>
      </c>
      <c r="C7" s="41" t="s">
        <v>12</v>
      </c>
      <c r="D7" s="41"/>
      <c r="E7" s="41"/>
      <c r="F7" s="41"/>
      <c r="G7" s="41"/>
      <c r="H7" s="42" t="s">
        <v>21</v>
      </c>
      <c r="I7" s="41" t="s">
        <v>8</v>
      </c>
      <c r="J7" s="39" t="s">
        <v>13</v>
      </c>
      <c r="K7" s="39" t="s">
        <v>14</v>
      </c>
    </row>
    <row r="8" spans="1:12" x14ac:dyDescent="0.45">
      <c r="A8" s="40"/>
      <c r="B8" s="40"/>
      <c r="C8" s="20" t="s">
        <v>3</v>
      </c>
      <c r="D8" s="20" t="s">
        <v>4</v>
      </c>
      <c r="E8" s="20" t="s">
        <v>5</v>
      </c>
      <c r="F8" s="20" t="s">
        <v>6</v>
      </c>
      <c r="G8" s="20" t="s">
        <v>7</v>
      </c>
      <c r="H8" s="43"/>
      <c r="I8" s="41"/>
      <c r="J8" s="39"/>
      <c r="K8" s="39"/>
    </row>
    <row r="9" spans="1:12" ht="15.4" x14ac:dyDescent="0.45">
      <c r="A9" s="13">
        <v>1</v>
      </c>
      <c r="B9" s="24" t="s">
        <v>30</v>
      </c>
      <c r="C9" s="22">
        <f>'Ввод баллов'!D9</f>
        <v>69</v>
      </c>
      <c r="D9" s="22">
        <f>'Ввод баллов'!E9</f>
        <v>72</v>
      </c>
      <c r="E9" s="22">
        <f>'Ввод баллов'!F9</f>
        <v>69.5</v>
      </c>
      <c r="F9" s="22">
        <f>'Ввод баллов'!G9</f>
        <v>70</v>
      </c>
      <c r="G9" s="22">
        <f>'Ввод баллов'!H9</f>
        <v>68</v>
      </c>
      <c r="H9" s="22">
        <f>SUM(C9:G9)-MIN(C9:G9)-MAX(C9:G9)</f>
        <v>208.5</v>
      </c>
      <c r="I9" s="9">
        <f>'Ввод баллов'!I9</f>
        <v>0</v>
      </c>
      <c r="J9" s="10">
        <f>H9-I9*3</f>
        <v>208.5</v>
      </c>
      <c r="K9" s="9">
        <f>RANK(J9,$J$9:$J$10,0)</f>
        <v>1</v>
      </c>
    </row>
    <row r="10" spans="1:12" ht="15.4" x14ac:dyDescent="0.45">
      <c r="A10" s="32">
        <v>2</v>
      </c>
      <c r="B10" s="24" t="s">
        <v>31</v>
      </c>
      <c r="C10" s="22">
        <f>'Ввод баллов'!D19</f>
        <v>55</v>
      </c>
      <c r="D10" s="22">
        <f>'Ввод баллов'!E19</f>
        <v>52</v>
      </c>
      <c r="E10" s="22">
        <f>'Ввод баллов'!F19</f>
        <v>51</v>
      </c>
      <c r="F10" s="22">
        <f>'Ввод баллов'!G19</f>
        <v>52</v>
      </c>
      <c r="G10" s="22">
        <f>'Ввод баллов'!H19</f>
        <v>51</v>
      </c>
      <c r="H10" s="22">
        <f t="shared" ref="H10" si="0">SUM(C10:G10)-MIN(C10:G10)-MAX(C10:G10)</f>
        <v>155</v>
      </c>
      <c r="I10" s="22">
        <f>'Ввод баллов'!I19</f>
        <v>0</v>
      </c>
      <c r="J10" s="33">
        <f t="shared" ref="J10" si="1">H10-I10*3</f>
        <v>155</v>
      </c>
      <c r="K10" s="22">
        <f>RANK(J10,$J$9:$J$10,0)</f>
        <v>2</v>
      </c>
    </row>
    <row r="13" spans="1:12" ht="15.4" x14ac:dyDescent="0.45">
      <c r="B13" s="18" t="s">
        <v>28</v>
      </c>
    </row>
    <row r="14" spans="1:12" ht="15.4" x14ac:dyDescent="0.45">
      <c r="B14" s="18" t="s">
        <v>18</v>
      </c>
    </row>
    <row r="15" spans="1:12" ht="15.4" x14ac:dyDescent="0.45">
      <c r="B15" s="18" t="s">
        <v>29</v>
      </c>
    </row>
    <row r="16" spans="1:12" ht="15.4" x14ac:dyDescent="0.45">
      <c r="B16" s="18" t="s">
        <v>18</v>
      </c>
    </row>
    <row r="17" spans="2:2" x14ac:dyDescent="0.45">
      <c r="B17" s="19" t="s">
        <v>19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:K10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2025-05-25T10:29:27Z</dcterms:modified>
</cp:coreProperties>
</file>