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5AAAC9B9-D558-4421-B4AE-182ABAD02049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I19" i="1"/>
  <c r="F19" i="1"/>
  <c r="H19" i="1"/>
  <c r="G19" i="1"/>
  <c r="E19" i="1"/>
  <c r="D19" i="1"/>
  <c r="I9" i="1"/>
  <c r="H9" i="1"/>
  <c r="G9" i="1"/>
  <c r="F9" i="1"/>
  <c r="E9" i="1"/>
  <c r="D9" i="1"/>
  <c r="B2" i="1" l="1"/>
  <c r="B12" i="1"/>
  <c r="B22" i="1"/>
  <c r="I9" i="2"/>
  <c r="I10" i="2"/>
  <c r="I11" i="2"/>
  <c r="C11" i="2"/>
  <c r="B1" i="1" l="1"/>
  <c r="G11" i="2" l="1"/>
  <c r="F11" i="2"/>
  <c r="E11" i="2"/>
  <c r="D11" i="2"/>
  <c r="C29" i="1"/>
  <c r="G10" i="2"/>
  <c r="F10" i="2"/>
  <c r="E10" i="2"/>
  <c r="D10" i="2"/>
  <c r="C10" i="2"/>
  <c r="C19" i="1"/>
  <c r="C9" i="2"/>
  <c r="D9" i="2"/>
  <c r="E9" i="2"/>
  <c r="F9" i="2"/>
  <c r="G9" i="2"/>
  <c r="C9" i="1"/>
  <c r="H11" i="2" l="1"/>
  <c r="J11" i="2" s="1"/>
  <c r="H10" i="2"/>
  <c r="J10" i="2" s="1"/>
  <c r="H9" i="2"/>
  <c r="J9" i="2" s="1"/>
  <c r="K11" i="2" l="1"/>
  <c r="K9" i="2"/>
  <c r="K10" i="2"/>
</calcChain>
</file>

<file path=xl/sharedStrings.xml><?xml version="1.0" encoding="utf-8"?>
<sst xmlns="http://schemas.openxmlformats.org/spreadsheetml/2006/main" count="74" uniqueCount="36">
  <si>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</si>
  <si>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</si>
  <si>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</si>
  <si>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</si>
  <si>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</si>
  <si>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</si>
  <si>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</si>
  <si>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</si>
  <si>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</si>
  <si>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</si>
  <si>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</si>
  <si>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</si>
  <si>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</si>
  <si>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</si>
  <si>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</si>
  <si>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</si>
  <si>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</si>
  <si>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</si>
  <si>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</si>
  <si>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</si>
  <si>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</si>
  <si>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</si>
  <si>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</si>
  <si>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</si>
  <si>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</si>
  <si>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</si>
  <si>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</si>
  <si>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2025
</t>
  </si>
  <si>
    <t>Дата проведения - 25.05.2025</t>
  </si>
  <si>
    <t>Дисциплина - ЧИРЛИДИНГ-СТАНТ</t>
  </si>
  <si>
    <t>Главный секретарь__________________С.А. Осипова</t>
  </si>
  <si>
    <t>Главный судья_____________________Н.А. Наумова</t>
  </si>
  <si>
    <t>Возрастная категория - юниоры, юниорки</t>
  </si>
  <si>
    <t>Zoom Блэйз</t>
  </si>
  <si>
    <t>Zoom Gold</t>
  </si>
  <si>
    <t>Карамель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</si>
</sst>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2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2" workbookViewId="0">
      <selection activeCell="H29" sqref="H29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27" t="str">
        <f>'Сводный протокол'!B5</f>
        <v>Дисциплина - ЧИРЛИДИНГ-СТАНТ</v>
      </c>
      <c r="C1" s="27"/>
      <c r="D1" s="27"/>
      <c r="E1" s="27"/>
      <c r="F1" s="27"/>
      <c r="G1" s="27"/>
      <c r="H1" s="27"/>
      <c r="I1" s="27"/>
    </row>
    <row r="2" spans="1:9" ht="15.75" x14ac:dyDescent="0.5">
      <c r="A2" s="8" t="s">
        <v>10</v>
      </c>
      <c r="B2" s="8" t="str">
        <f>'Сводный протокол'!B9</f>
        <v>Zoom Блэйз</v>
      </c>
    </row>
    <row r="3" spans="1:9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7.649999999999999" x14ac:dyDescent="0.45">
      <c r="A4" s="2">
        <v>1</v>
      </c>
      <c r="B4" s="11" t="s">
        <v>23</v>
      </c>
      <c r="C4" s="5">
        <v>30</v>
      </c>
      <c r="D4" s="24">
        <v>19</v>
      </c>
      <c r="E4" s="24">
        <v>19</v>
      </c>
      <c r="F4" s="24">
        <v>18</v>
      </c>
      <c r="G4" s="24">
        <v>18.5</v>
      </c>
      <c r="H4" s="24">
        <v>14.5</v>
      </c>
      <c r="I4" s="28"/>
    </row>
    <row r="5" spans="1:9" ht="17.649999999999999" x14ac:dyDescent="0.45">
      <c r="A5" s="2">
        <v>2</v>
      </c>
      <c r="B5" s="11" t="s">
        <v>17</v>
      </c>
      <c r="C5" s="5">
        <v>25</v>
      </c>
      <c r="D5" s="24">
        <v>19</v>
      </c>
      <c r="E5" s="24">
        <v>19</v>
      </c>
      <c r="F5" s="24">
        <v>17</v>
      </c>
      <c r="G5" s="24">
        <v>17.5</v>
      </c>
      <c r="H5" s="24">
        <v>14.5</v>
      </c>
      <c r="I5" s="28"/>
    </row>
    <row r="6" spans="1:9" ht="17.649999999999999" x14ac:dyDescent="0.45">
      <c r="A6" s="2">
        <v>3</v>
      </c>
      <c r="B6" s="11" t="s">
        <v>24</v>
      </c>
      <c r="C6" s="5">
        <v>20</v>
      </c>
      <c r="D6" s="24">
        <v>15</v>
      </c>
      <c r="E6" s="24">
        <v>14</v>
      </c>
      <c r="F6" s="24">
        <v>14</v>
      </c>
      <c r="G6" s="24">
        <v>13</v>
      </c>
      <c r="H6" s="24">
        <v>12</v>
      </c>
      <c r="I6" s="28"/>
    </row>
    <row r="7" spans="1:9" ht="15" customHeight="1" x14ac:dyDescent="0.45">
      <c r="A7" s="2">
        <v>4</v>
      </c>
      <c r="B7" s="11" t="s">
        <v>25</v>
      </c>
      <c r="C7" s="5">
        <v>15</v>
      </c>
      <c r="D7" s="24">
        <v>8</v>
      </c>
      <c r="E7" s="24">
        <v>8</v>
      </c>
      <c r="F7" s="24">
        <v>8.5</v>
      </c>
      <c r="G7" s="26">
        <v>9</v>
      </c>
      <c r="H7" s="24">
        <v>9.5</v>
      </c>
      <c r="I7" s="28"/>
    </row>
    <row r="8" spans="1:9" ht="17.649999999999999" x14ac:dyDescent="0.45">
      <c r="A8" s="2">
        <v>5</v>
      </c>
      <c r="B8" s="11" t="s">
        <v>26</v>
      </c>
      <c r="C8" s="5">
        <v>10</v>
      </c>
      <c r="D8" s="24">
        <v>7</v>
      </c>
      <c r="E8" s="24">
        <v>7</v>
      </c>
      <c r="F8" s="24">
        <v>7.5</v>
      </c>
      <c r="G8" s="24">
        <v>7.5</v>
      </c>
      <c r="H8" s="24">
        <v>7.5</v>
      </c>
      <c r="I8" s="29"/>
    </row>
    <row r="9" spans="1:9" x14ac:dyDescent="0.45">
      <c r="A9" s="2"/>
      <c r="B9" s="1" t="s">
        <v>2</v>
      </c>
      <c r="C9" s="12">
        <f t="shared" ref="C9" si="0">SUM(C4:C8)</f>
        <v>100</v>
      </c>
      <c r="D9" s="3">
        <f>SUM(D4:D8)</f>
        <v>68</v>
      </c>
      <c r="E9" s="7">
        <f>SUM(E4:E8)</f>
        <v>67</v>
      </c>
      <c r="F9" s="3">
        <f>SUM(F4:F8)</f>
        <v>65</v>
      </c>
      <c r="G9" s="7">
        <f>SUM(G4:G8)</f>
        <v>65.5</v>
      </c>
      <c r="H9" s="3">
        <f>SUM(H4:H8)</f>
        <v>58</v>
      </c>
      <c r="I9" s="3">
        <f>I4</f>
        <v>0</v>
      </c>
    </row>
    <row r="12" spans="1:9" ht="15.75" x14ac:dyDescent="0.5">
      <c r="A12" s="8" t="s">
        <v>15</v>
      </c>
      <c r="B12" s="8" t="str">
        <f>'Сводный протокол'!B10</f>
        <v>Карамель Микс</v>
      </c>
    </row>
    <row r="13" spans="1:9" ht="25.5" x14ac:dyDescent="0.45">
      <c r="A13" s="2" t="s">
        <v>9</v>
      </c>
      <c r="B13" s="1" t="s">
        <v>0</v>
      </c>
      <c r="C13" s="1" t="s">
        <v>1</v>
      </c>
      <c r="D13" s="4" t="s">
        <v>3</v>
      </c>
      <c r="E13" s="6" t="s">
        <v>4</v>
      </c>
      <c r="F13" s="4" t="s">
        <v>5</v>
      </c>
      <c r="G13" s="6" t="s">
        <v>6</v>
      </c>
      <c r="H13" s="4" t="s">
        <v>7</v>
      </c>
      <c r="I13" s="4" t="s">
        <v>8</v>
      </c>
    </row>
    <row r="14" spans="1:9" ht="17.649999999999999" x14ac:dyDescent="0.45">
      <c r="A14" s="2">
        <v>1</v>
      </c>
      <c r="B14" s="11" t="s">
        <v>23</v>
      </c>
      <c r="C14" s="5">
        <v>30</v>
      </c>
      <c r="D14" s="24">
        <v>19</v>
      </c>
      <c r="E14" s="24">
        <v>19</v>
      </c>
      <c r="F14" s="24">
        <v>17</v>
      </c>
      <c r="G14" s="24">
        <v>16</v>
      </c>
      <c r="H14" s="24">
        <v>17</v>
      </c>
      <c r="I14" s="28"/>
    </row>
    <row r="15" spans="1:9" ht="17.649999999999999" x14ac:dyDescent="0.45">
      <c r="A15" s="2">
        <v>2</v>
      </c>
      <c r="B15" s="11" t="s">
        <v>17</v>
      </c>
      <c r="C15" s="5">
        <v>25</v>
      </c>
      <c r="D15" s="24">
        <v>18</v>
      </c>
      <c r="E15" s="24">
        <v>19</v>
      </c>
      <c r="F15" s="24">
        <v>16</v>
      </c>
      <c r="G15" s="24">
        <v>16</v>
      </c>
      <c r="H15" s="24">
        <v>14</v>
      </c>
      <c r="I15" s="28"/>
    </row>
    <row r="16" spans="1:9" ht="17.649999999999999" x14ac:dyDescent="0.45">
      <c r="A16" s="2">
        <v>3</v>
      </c>
      <c r="B16" s="11" t="s">
        <v>24</v>
      </c>
      <c r="C16" s="5">
        <v>20</v>
      </c>
      <c r="D16" s="24">
        <v>15</v>
      </c>
      <c r="E16" s="24">
        <v>12</v>
      </c>
      <c r="F16" s="24">
        <v>14</v>
      </c>
      <c r="G16" s="24">
        <v>14</v>
      </c>
      <c r="H16" s="24">
        <v>12</v>
      </c>
      <c r="I16" s="28"/>
    </row>
    <row r="17" spans="1:9" ht="17.649999999999999" x14ac:dyDescent="0.45">
      <c r="A17" s="2">
        <v>4</v>
      </c>
      <c r="B17" s="11" t="s">
        <v>25</v>
      </c>
      <c r="C17" s="5">
        <v>15</v>
      </c>
      <c r="D17" s="24">
        <v>8</v>
      </c>
      <c r="E17" s="24">
        <v>8</v>
      </c>
      <c r="F17" s="24">
        <v>8.5</v>
      </c>
      <c r="G17" s="24">
        <v>8.5</v>
      </c>
      <c r="H17" s="24">
        <v>7.5</v>
      </c>
      <c r="I17" s="28"/>
    </row>
    <row r="18" spans="1:9" ht="17.649999999999999" x14ac:dyDescent="0.45">
      <c r="A18" s="2">
        <v>5</v>
      </c>
      <c r="B18" s="11" t="s">
        <v>26</v>
      </c>
      <c r="C18" s="5">
        <v>10</v>
      </c>
      <c r="D18" s="24">
        <v>7</v>
      </c>
      <c r="E18" s="24">
        <v>7</v>
      </c>
      <c r="F18" s="24">
        <v>7</v>
      </c>
      <c r="G18" s="24">
        <v>7</v>
      </c>
      <c r="H18" s="24">
        <v>6.5</v>
      </c>
      <c r="I18" s="29"/>
    </row>
    <row r="19" spans="1:9" x14ac:dyDescent="0.45">
      <c r="A19" s="2"/>
      <c r="B19" s="1" t="s">
        <v>2</v>
      </c>
      <c r="C19" s="3">
        <f t="shared" ref="C19" si="1">SUM(C14:C18)</f>
        <v>100</v>
      </c>
      <c r="D19" s="3">
        <f>SUM(D14:D18)</f>
        <v>67</v>
      </c>
      <c r="E19" s="7">
        <f>SUM(E14:E18)</f>
        <v>65</v>
      </c>
      <c r="F19" s="3">
        <f>SUM(F14:F18)</f>
        <v>62.5</v>
      </c>
      <c r="G19" s="7">
        <f>SUM(G14:G18)</f>
        <v>61.5</v>
      </c>
      <c r="H19" s="3">
        <f>SUM(H14:H18)</f>
        <v>57</v>
      </c>
      <c r="I19" s="3">
        <f>I14</f>
        <v>0</v>
      </c>
    </row>
    <row r="22" spans="1:9" ht="15.75" x14ac:dyDescent="0.5">
      <c r="A22" s="8" t="s">
        <v>16</v>
      </c>
      <c r="B22" s="8" t="str">
        <f>'Сводный протокол'!B11</f>
        <v>Zoom Gold</v>
      </c>
    </row>
    <row r="23" spans="1:9" ht="25.5" x14ac:dyDescent="0.45">
      <c r="A23" s="2" t="s">
        <v>9</v>
      </c>
      <c r="B23" s="1" t="s">
        <v>0</v>
      </c>
      <c r="C23" s="1" t="s">
        <v>1</v>
      </c>
      <c r="D23" s="4" t="s">
        <v>3</v>
      </c>
      <c r="E23" s="6" t="s">
        <v>4</v>
      </c>
      <c r="F23" s="4" t="s">
        <v>5</v>
      </c>
      <c r="G23" s="6" t="s">
        <v>6</v>
      </c>
      <c r="H23" s="4" t="s">
        <v>7</v>
      </c>
      <c r="I23" s="4" t="s">
        <v>8</v>
      </c>
    </row>
    <row r="24" spans="1:9" ht="17.649999999999999" x14ac:dyDescent="0.45">
      <c r="A24" s="2">
        <v>1</v>
      </c>
      <c r="B24" s="11" t="s">
        <v>23</v>
      </c>
      <c r="C24" s="5">
        <v>30</v>
      </c>
      <c r="D24" s="24">
        <v>21</v>
      </c>
      <c r="E24" s="24">
        <v>23</v>
      </c>
      <c r="F24" s="24">
        <v>20</v>
      </c>
      <c r="G24" s="24">
        <v>20</v>
      </c>
      <c r="H24" s="24">
        <v>20</v>
      </c>
      <c r="I24" s="28"/>
    </row>
    <row r="25" spans="1:9" ht="17.649999999999999" x14ac:dyDescent="0.45">
      <c r="A25" s="2">
        <v>2</v>
      </c>
      <c r="B25" s="11" t="s">
        <v>17</v>
      </c>
      <c r="C25" s="5">
        <v>25</v>
      </c>
      <c r="D25" s="24">
        <v>20</v>
      </c>
      <c r="E25" s="24">
        <v>21</v>
      </c>
      <c r="F25" s="24">
        <v>20</v>
      </c>
      <c r="G25" s="24">
        <v>19.5</v>
      </c>
      <c r="H25" s="24">
        <v>18</v>
      </c>
      <c r="I25" s="28"/>
    </row>
    <row r="26" spans="1:9" ht="17.649999999999999" x14ac:dyDescent="0.45">
      <c r="A26" s="2">
        <v>3</v>
      </c>
      <c r="B26" s="11" t="s">
        <v>24</v>
      </c>
      <c r="C26" s="5">
        <v>20</v>
      </c>
      <c r="D26" s="24">
        <v>17</v>
      </c>
      <c r="E26" s="24">
        <v>16</v>
      </c>
      <c r="F26" s="24">
        <v>15</v>
      </c>
      <c r="G26" s="24">
        <v>15.5</v>
      </c>
      <c r="H26" s="24">
        <v>15</v>
      </c>
      <c r="I26" s="28"/>
    </row>
    <row r="27" spans="1:9" ht="17.649999999999999" x14ac:dyDescent="0.45">
      <c r="A27" s="2">
        <v>4</v>
      </c>
      <c r="B27" s="11" t="s">
        <v>25</v>
      </c>
      <c r="C27" s="5">
        <v>15</v>
      </c>
      <c r="D27" s="24">
        <v>10</v>
      </c>
      <c r="E27" s="24">
        <v>9</v>
      </c>
      <c r="F27" s="24">
        <v>10</v>
      </c>
      <c r="G27" s="24">
        <v>9</v>
      </c>
      <c r="H27" s="24">
        <v>9</v>
      </c>
      <c r="I27" s="28"/>
    </row>
    <row r="28" spans="1:9" ht="17.649999999999999" x14ac:dyDescent="0.45">
      <c r="A28" s="2">
        <v>5</v>
      </c>
      <c r="B28" s="11" t="s">
        <v>26</v>
      </c>
      <c r="C28" s="5">
        <v>10</v>
      </c>
      <c r="D28" s="24">
        <v>7</v>
      </c>
      <c r="E28" s="24">
        <v>8</v>
      </c>
      <c r="F28" s="24">
        <v>8</v>
      </c>
      <c r="G28" s="24">
        <v>8</v>
      </c>
      <c r="H28" s="24">
        <v>8</v>
      </c>
      <c r="I28" s="29"/>
    </row>
    <row r="29" spans="1:9" x14ac:dyDescent="0.45">
      <c r="A29" s="2"/>
      <c r="B29" s="1" t="s">
        <v>2</v>
      </c>
      <c r="C29" s="3">
        <f t="shared" ref="C29" si="2">SUM(C24:C28)</f>
        <v>100</v>
      </c>
      <c r="D29" s="3">
        <f>SUM(D24:D28)</f>
        <v>75</v>
      </c>
      <c r="E29" s="7">
        <f>SUM(E24:E28)</f>
        <v>77</v>
      </c>
      <c r="F29" s="3">
        <f>SUM(F24:F28)</f>
        <v>73</v>
      </c>
      <c r="G29" s="7">
        <f>SUM(G24:G28)</f>
        <v>72</v>
      </c>
      <c r="H29" s="3">
        <f>SUM(H24:H28)</f>
        <v>70</v>
      </c>
      <c r="I29" s="3">
        <f>I24</f>
        <v>0</v>
      </c>
    </row>
  </sheetData>
  <mergeCells count="4">
    <mergeCell ref="B1:I1"/>
    <mergeCell ref="I14:I18"/>
    <mergeCell ref="I24:I28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workbookViewId="0">
      <selection activeCell="B11" sqref="B11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7.3984375" customWidth="1"/>
  </cols>
  <sheetData>
    <row r="1" spans="1:12" ht="48" customHeight="1" x14ac:dyDescent="0.45">
      <c r="A1" s="14"/>
      <c r="B1" s="30" t="s">
        <v>27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7.25" customHeight="1" x14ac:dyDescent="0.45">
      <c r="A2" s="14"/>
      <c r="B2" s="15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45">
      <c r="A3" s="14"/>
      <c r="B3" s="15" t="s">
        <v>21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45">
      <c r="A4" s="14"/>
      <c r="B4" s="15" t="s">
        <v>32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45">
      <c r="A5" s="14"/>
      <c r="B5" s="17" t="s">
        <v>29</v>
      </c>
      <c r="C5" s="14"/>
      <c r="F5" s="14"/>
      <c r="G5" s="14"/>
      <c r="H5" s="14"/>
      <c r="I5" s="14"/>
      <c r="J5" s="14"/>
      <c r="K5" s="14"/>
    </row>
    <row r="6" spans="1:12" ht="15" customHeight="1" x14ac:dyDescent="0.45">
      <c r="A6" s="14"/>
      <c r="B6" s="17"/>
      <c r="C6" s="14"/>
      <c r="D6" s="21" t="s">
        <v>18</v>
      </c>
      <c r="E6" s="14"/>
      <c r="F6" s="14"/>
      <c r="G6" s="14"/>
      <c r="H6" s="14"/>
      <c r="I6" s="14"/>
      <c r="J6" s="14"/>
      <c r="K6" s="14"/>
    </row>
    <row r="7" spans="1:12" x14ac:dyDescent="0.45">
      <c r="A7" s="32" t="s">
        <v>9</v>
      </c>
      <c r="B7" s="32" t="s">
        <v>11</v>
      </c>
      <c r="C7" s="33" t="s">
        <v>12</v>
      </c>
      <c r="D7" s="33"/>
      <c r="E7" s="33"/>
      <c r="F7" s="33"/>
      <c r="G7" s="33"/>
      <c r="H7" s="34" t="s">
        <v>22</v>
      </c>
      <c r="I7" s="33" t="s">
        <v>8</v>
      </c>
      <c r="J7" s="31" t="s">
        <v>13</v>
      </c>
      <c r="K7" s="31" t="s">
        <v>14</v>
      </c>
    </row>
    <row r="8" spans="1:12" x14ac:dyDescent="0.45">
      <c r="A8" s="32"/>
      <c r="B8" s="32"/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35"/>
      <c r="I8" s="33"/>
      <c r="J8" s="31"/>
      <c r="K8" s="31"/>
    </row>
    <row r="9" spans="1:12" ht="15.4" x14ac:dyDescent="0.45">
      <c r="A9" s="13">
        <v>1</v>
      </c>
      <c r="B9" s="25" t="s">
        <v>33</v>
      </c>
      <c r="C9" s="22">
        <f>'Ввод баллов'!D9</f>
        <v>68</v>
      </c>
      <c r="D9" s="22">
        <f>'Ввод баллов'!E9</f>
        <v>67</v>
      </c>
      <c r="E9" s="22">
        <f>'Ввод баллов'!F9</f>
        <v>65</v>
      </c>
      <c r="F9" s="22">
        <f>'Ввод баллов'!G9</f>
        <v>65.5</v>
      </c>
      <c r="G9" s="22">
        <f>'Ввод баллов'!H9</f>
        <v>58</v>
      </c>
      <c r="H9" s="22">
        <f>SUM(C9:G9)-MIN(C9:G9)-MAX(C9:G9)</f>
        <v>197.5</v>
      </c>
      <c r="I9" s="9">
        <f>'Ввод баллов'!I9</f>
        <v>0</v>
      </c>
      <c r="J9" s="10">
        <f>H9-I9*3</f>
        <v>197.5</v>
      </c>
      <c r="K9" s="9">
        <f>RANK(J9,$J$9:$J$11,0)</f>
        <v>2</v>
      </c>
    </row>
    <row r="10" spans="1:12" ht="15.4" x14ac:dyDescent="0.45">
      <c r="A10" s="13">
        <v>2</v>
      </c>
      <c r="B10" s="25" t="s">
        <v>35</v>
      </c>
      <c r="C10" s="22">
        <f>'Ввод баллов'!D19</f>
        <v>67</v>
      </c>
      <c r="D10" s="22">
        <f>'Ввод баллов'!E19</f>
        <v>65</v>
      </c>
      <c r="E10" s="22">
        <f>'Ввод баллов'!F19</f>
        <v>62.5</v>
      </c>
      <c r="F10" s="22">
        <f>'Ввод баллов'!G19</f>
        <v>61.5</v>
      </c>
      <c r="G10" s="22">
        <f>'Ввод баллов'!H19</f>
        <v>57</v>
      </c>
      <c r="H10" s="22">
        <f t="shared" ref="H10:H11" si="0">SUM(C10:G10)-MIN(C10:G10)-MAX(C10:G10)</f>
        <v>189</v>
      </c>
      <c r="I10" s="9">
        <f>'Ввод баллов'!I19</f>
        <v>0</v>
      </c>
      <c r="J10" s="10">
        <f t="shared" ref="J10:J11" si="1">H10-I10*3</f>
        <v>189</v>
      </c>
      <c r="K10" s="9">
        <f>RANK(J10,$J$9:$J$11,0)</f>
        <v>3</v>
      </c>
    </row>
    <row r="11" spans="1:12" ht="15" customHeight="1" x14ac:dyDescent="0.45">
      <c r="A11" s="13">
        <v>3</v>
      </c>
      <c r="B11" s="25" t="s">
        <v>34</v>
      </c>
      <c r="C11" s="9">
        <f>'Ввод баллов'!D29</f>
        <v>75</v>
      </c>
      <c r="D11" s="22">
        <f>'Ввод баллов'!E29</f>
        <v>77</v>
      </c>
      <c r="E11" s="22">
        <f>'Ввод баллов'!F29</f>
        <v>73</v>
      </c>
      <c r="F11" s="22">
        <f>'Ввод баллов'!G29</f>
        <v>72</v>
      </c>
      <c r="G11" s="22">
        <f>'Ввод баллов'!H29</f>
        <v>70</v>
      </c>
      <c r="H11" s="22">
        <f t="shared" si="0"/>
        <v>220</v>
      </c>
      <c r="I11" s="22">
        <f>'Ввод баллов'!I29</f>
        <v>0</v>
      </c>
      <c r="J11" s="23">
        <f t="shared" si="1"/>
        <v>220</v>
      </c>
      <c r="K11" s="9">
        <f>RANK(J11,$J$9:$J$11,0)</f>
        <v>1</v>
      </c>
    </row>
    <row r="14" spans="1:12" ht="15.4" x14ac:dyDescent="0.45">
      <c r="B14" s="18" t="s">
        <v>30</v>
      </c>
    </row>
    <row r="15" spans="1:12" ht="15.4" x14ac:dyDescent="0.45">
      <c r="B15" s="18" t="s">
        <v>19</v>
      </c>
    </row>
    <row r="16" spans="1:12" ht="15.4" x14ac:dyDescent="0.45">
      <c r="B16" s="18" t="s">
        <v>31</v>
      </c>
    </row>
    <row r="17" spans="2:2" ht="15.4" x14ac:dyDescent="0.45">
      <c r="B17" s="18" t="s">
        <v>19</v>
      </c>
    </row>
    <row r="18" spans="2:2" x14ac:dyDescent="0.45">
      <c r="B18" s="19" t="s">
        <v>20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2025-05-25T10:29:33Z</dcterms:modified>
</cp:coreProperties>
</file>