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B977B3B1-19EC-724F-9C5D-2E4D094B612A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1"/>
  <c r="B3" i="1"/>
  <c r="D10" i="1"/>
  <c r="C9" i="2" s="1"/>
  <c r="B1" i="1" l="1"/>
  <c r="H10" i="1" l="1"/>
  <c r="G9" i="2" s="1"/>
  <c r="G10" i="1"/>
  <c r="F9" i="2" s="1"/>
  <c r="F10" i="1"/>
  <c r="E9" i="2" s="1"/>
  <c r="E10" i="1"/>
  <c r="D9" i="2" s="1"/>
  <c r="C10" i="1"/>
  <c r="H9" i="2" l="1"/>
  <c r="J9" i="2" s="1"/>
  <c r="K9" i="2" s="1"/>
</calcChain>
</file>

<file path=xl/sharedStrings.xml><?xml version="1.0" encoding="utf-8"?>
<sst xmlns="http://schemas.openxmlformats.org/spreadsheetml/2006/main" count="40" uniqueCount="32">
  <si>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</si>
  <si>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</si>
  <si>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</si>
  <si>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</si>
  <si>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</si>
  <si>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</si>
  <si>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</si>
  <si>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</si>
  <si>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</si>
  <si>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</si>
  <si>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</si>
  <si>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</si>
  <si>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</si>
  <si>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</si>
  <si>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</si>
  <si>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</si>
  <si>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</si>
  <si>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</si>
  <si>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</si>
  <si>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</si>
  <si>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</si>
  <si>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Техническое исполнение</t>
  </si>
  <si>
    <t>Форма и появление станта</t>
  </si>
  <si>
    <t>Переходы</t>
  </si>
  <si>
    <t>Эффектность</t>
  </si>
  <si>
    <t>Возрастная категория - мальчики, девочки</t>
  </si>
  <si>
    <t>Дисциплина - ЧИРЛИДИНГ СТАНТ</t>
  </si>
  <si>
    <t>GS Алина</t>
  </si>
  <si>
    <t xml:space="preserve">Главный секретарь__________________Д.Д. Кудянова </t>
  </si>
  <si>
    <t>Дата проведения - 21.12.2024</t>
  </si>
  <si>
    <t xml:space="preserve">Кубок по чир спорту (станты, двойки, соло)
</t>
  </si>
  <si>
    <t>Главный судья_____________________Н.А. Глушенкова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</si>
</sst>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top" wrapText="1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C13" sqref="C13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25" t="str">
        <f>'Сводный протокол'!B5</f>
        <v>Дисциплина - ЧИРЛИДИНГ СТАНТ</v>
      </c>
      <c r="C1" s="25"/>
      <c r="D1" s="25"/>
      <c r="E1" s="25"/>
      <c r="F1" s="25"/>
      <c r="G1" s="25"/>
      <c r="H1" s="25"/>
      <c r="I1" s="25"/>
    </row>
    <row r="3" spans="1:9" ht="16" x14ac:dyDescent="0.2">
      <c r="A3" s="6" t="s">
        <v>10</v>
      </c>
      <c r="B3" s="6" t="str">
        <f>'Сводный протокол'!B9</f>
        <v>GS Алина</v>
      </c>
    </row>
    <row r="4" spans="1:9" ht="28" x14ac:dyDescent="0.2">
      <c r="A4" s="2" t="s">
        <v>9</v>
      </c>
      <c r="B4" s="1" t="s">
        <v>0</v>
      </c>
      <c r="C4" s="1" t="s">
        <v>1</v>
      </c>
      <c r="D4" s="3" t="s">
        <v>3</v>
      </c>
      <c r="E4" s="5" t="s">
        <v>4</v>
      </c>
      <c r="F4" s="3" t="s">
        <v>5</v>
      </c>
      <c r="G4" s="5" t="s">
        <v>6</v>
      </c>
      <c r="H4" s="3" t="s">
        <v>7</v>
      </c>
      <c r="I4" s="3" t="s">
        <v>8</v>
      </c>
    </row>
    <row r="5" spans="1:9" ht="19" x14ac:dyDescent="0.2">
      <c r="A5" s="2">
        <v>1</v>
      </c>
      <c r="B5" s="8" t="s">
        <v>21</v>
      </c>
      <c r="C5" s="4">
        <v>30</v>
      </c>
      <c r="D5" s="21">
        <v>16</v>
      </c>
      <c r="E5" s="22">
        <v>17</v>
      </c>
      <c r="F5" s="21">
        <v>17</v>
      </c>
      <c r="G5" s="22">
        <v>24.5</v>
      </c>
      <c r="H5" s="21">
        <v>24</v>
      </c>
      <c r="I5" s="26"/>
    </row>
    <row r="6" spans="1:9" ht="19" x14ac:dyDescent="0.2">
      <c r="A6" s="2">
        <v>2</v>
      </c>
      <c r="B6" s="8" t="s">
        <v>15</v>
      </c>
      <c r="C6" s="4">
        <v>25</v>
      </c>
      <c r="D6" s="21">
        <v>15.5</v>
      </c>
      <c r="E6" s="22">
        <v>16</v>
      </c>
      <c r="F6" s="21">
        <v>16</v>
      </c>
      <c r="G6" s="22">
        <v>19.5</v>
      </c>
      <c r="H6" s="21">
        <v>19</v>
      </c>
      <c r="I6" s="26"/>
    </row>
    <row r="7" spans="1:9" ht="19" x14ac:dyDescent="0.2">
      <c r="A7" s="2">
        <v>3</v>
      </c>
      <c r="B7" s="8" t="s">
        <v>22</v>
      </c>
      <c r="C7" s="4">
        <v>20</v>
      </c>
      <c r="D7" s="21">
        <v>12</v>
      </c>
      <c r="E7" s="22">
        <v>12</v>
      </c>
      <c r="F7" s="21">
        <v>12</v>
      </c>
      <c r="G7" s="22">
        <v>16.5</v>
      </c>
      <c r="H7" s="21">
        <v>16</v>
      </c>
      <c r="I7" s="26"/>
    </row>
    <row r="8" spans="1:9" ht="19" x14ac:dyDescent="0.2">
      <c r="A8" s="2">
        <v>4</v>
      </c>
      <c r="B8" s="8" t="s">
        <v>23</v>
      </c>
      <c r="C8" s="4">
        <v>15</v>
      </c>
      <c r="D8" s="21">
        <v>7.5</v>
      </c>
      <c r="E8" s="22">
        <v>10</v>
      </c>
      <c r="F8" s="21">
        <v>8</v>
      </c>
      <c r="G8" s="22">
        <v>11.5</v>
      </c>
      <c r="H8" s="21">
        <v>11</v>
      </c>
      <c r="I8" s="26"/>
    </row>
    <row r="9" spans="1:9" ht="19" x14ac:dyDescent="0.2">
      <c r="A9" s="2">
        <v>5</v>
      </c>
      <c r="B9" s="8" t="s">
        <v>24</v>
      </c>
      <c r="C9" s="4">
        <v>10</v>
      </c>
      <c r="D9" s="21">
        <v>6</v>
      </c>
      <c r="E9" s="22">
        <v>8</v>
      </c>
      <c r="F9" s="21">
        <v>7</v>
      </c>
      <c r="G9" s="22">
        <v>7.5</v>
      </c>
      <c r="H9" s="21">
        <v>7</v>
      </c>
      <c r="I9" s="27"/>
    </row>
    <row r="10" spans="1:9" ht="18" x14ac:dyDescent="0.2">
      <c r="A10" s="2"/>
      <c r="B10" s="1" t="s">
        <v>2</v>
      </c>
      <c r="C10" s="23">
        <f t="shared" ref="C10:H10" si="0">SUM(C5:C9)</f>
        <v>100</v>
      </c>
      <c r="D10" s="23">
        <f>SUM(D5:D9)</f>
        <v>57</v>
      </c>
      <c r="E10" s="24">
        <f t="shared" si="0"/>
        <v>63</v>
      </c>
      <c r="F10" s="23">
        <f t="shared" si="0"/>
        <v>60</v>
      </c>
      <c r="G10" s="24">
        <f t="shared" si="0"/>
        <v>79.5</v>
      </c>
      <c r="H10" s="23">
        <f t="shared" si="0"/>
        <v>77</v>
      </c>
      <c r="I10" s="23">
        <f>I5</f>
        <v>0</v>
      </c>
    </row>
  </sheetData>
  <mergeCells count="2">
    <mergeCell ref="B1:I1"/>
    <mergeCell ref="I5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workbookViewId="0">
      <selection activeCell="H13" sqref="H13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7.5" customWidth="1"/>
  </cols>
  <sheetData>
    <row r="1" spans="1:12" ht="48" customHeight="1" x14ac:dyDescent="0.2">
      <c r="A1" s="9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7.25" customHeight="1" x14ac:dyDescent="0.2">
      <c r="A2" s="9"/>
      <c r="B2" s="10" t="s">
        <v>29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25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25.5" customHeight="1" x14ac:dyDescent="0.2">
      <c r="A5" s="9"/>
      <c r="B5" s="12" t="s">
        <v>26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2"/>
      <c r="C6" s="9"/>
      <c r="D6" s="16" t="s">
        <v>16</v>
      </c>
      <c r="E6" s="9"/>
      <c r="F6" s="9"/>
      <c r="G6" s="9"/>
      <c r="H6" s="9"/>
      <c r="I6" s="9"/>
      <c r="J6" s="9"/>
      <c r="K6" s="9"/>
    </row>
    <row r="7" spans="1:12" x14ac:dyDescent="0.2">
      <c r="A7" s="30" t="s">
        <v>9</v>
      </c>
      <c r="B7" s="30" t="s">
        <v>11</v>
      </c>
      <c r="C7" s="31" t="s">
        <v>12</v>
      </c>
      <c r="D7" s="31"/>
      <c r="E7" s="31"/>
      <c r="F7" s="31"/>
      <c r="G7" s="31"/>
      <c r="H7" s="32" t="s">
        <v>20</v>
      </c>
      <c r="I7" s="31" t="s">
        <v>8</v>
      </c>
      <c r="J7" s="29" t="s">
        <v>13</v>
      </c>
      <c r="K7" s="29" t="s">
        <v>14</v>
      </c>
    </row>
    <row r="8" spans="1:12" x14ac:dyDescent="0.2">
      <c r="A8" s="30"/>
      <c r="B8" s="30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33"/>
      <c r="I8" s="31"/>
      <c r="J8" s="29"/>
      <c r="K8" s="29"/>
    </row>
    <row r="9" spans="1:12" ht="15" customHeight="1" x14ac:dyDescent="0.2">
      <c r="A9" s="17">
        <v>1</v>
      </c>
      <c r="B9" s="18" t="s">
        <v>27</v>
      </c>
      <c r="C9" s="19">
        <f>'Ввод баллов'!D10</f>
        <v>57</v>
      </c>
      <c r="D9" s="19">
        <f>'Ввод баллов'!E10</f>
        <v>63</v>
      </c>
      <c r="E9" s="19">
        <f>'Ввод баллов'!F10</f>
        <v>60</v>
      </c>
      <c r="F9" s="19">
        <f>'Ввод баллов'!G10</f>
        <v>79.5</v>
      </c>
      <c r="G9" s="19">
        <f>'Ввод баллов'!H10</f>
        <v>77</v>
      </c>
      <c r="H9" s="19">
        <f t="shared" ref="H9" si="0">SUM(C9:G9)-MIN(C9:G9)-MAX(C9:G9)</f>
        <v>200</v>
      </c>
      <c r="I9" s="19">
        <f>'Ввод баллов'!I10</f>
        <v>0</v>
      </c>
      <c r="J9" s="20">
        <f t="shared" ref="J9" si="1">H9-I9*3</f>
        <v>200</v>
      </c>
      <c r="K9" s="7">
        <f>RANK($J9,$J$9:$J$9,0)</f>
        <v>1</v>
      </c>
    </row>
    <row r="12" spans="1:12" ht="17" x14ac:dyDescent="0.2">
      <c r="B12" s="13" t="s">
        <v>28</v>
      </c>
    </row>
    <row r="13" spans="1:12" ht="17" x14ac:dyDescent="0.2">
      <c r="B13" s="13" t="s">
        <v>17</v>
      </c>
    </row>
    <row r="14" spans="1:12" ht="17" x14ac:dyDescent="0.2">
      <c r="B14" s="13" t="s">
        <v>31</v>
      </c>
    </row>
    <row r="15" spans="1:12" ht="17" x14ac:dyDescent="0.2">
      <c r="B15" s="13" t="s">
        <v>17</v>
      </c>
    </row>
    <row r="16" spans="1:12" x14ac:dyDescent="0.2">
      <c r="B16" s="14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2024-12-22T20:30:09Z</dcterms:modified>
</cp:coreProperties>
</file>