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"/>
    </mc:Choice>
  </mc:AlternateContent>
  <xr:revisionPtr revIDLastSave="0" documentId="13_ncr:1_{06496507-F028-4E4B-B483-BB6385B601A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H15" i="2" l="1"/>
  <c r="J15" i="2" s="1"/>
  <c r="I15" i="2"/>
  <c r="I14" i="2"/>
  <c r="I13" i="2"/>
  <c r="H13" i="2"/>
  <c r="J13" i="2" s="1"/>
  <c r="B62" i="1"/>
  <c r="B52" i="1"/>
  <c r="B42" i="1"/>
  <c r="B32" i="1"/>
  <c r="B22" i="1"/>
  <c r="B12" i="1"/>
  <c r="B2" i="1"/>
  <c r="H69" i="1"/>
  <c r="G69" i="1"/>
  <c r="F69" i="1"/>
  <c r="E69" i="1"/>
  <c r="D69" i="1"/>
  <c r="C69" i="1"/>
  <c r="H59" i="1"/>
  <c r="G59" i="1"/>
  <c r="F59" i="1"/>
  <c r="E59" i="1"/>
  <c r="D59" i="1"/>
  <c r="C59" i="1"/>
  <c r="H49" i="1"/>
  <c r="G49" i="1"/>
  <c r="F49" i="1"/>
  <c r="E49" i="1"/>
  <c r="D49" i="1"/>
  <c r="C49" i="1"/>
  <c r="I9" i="2"/>
  <c r="I12" i="2"/>
  <c r="I11" i="2"/>
  <c r="I10" i="2"/>
  <c r="D29" i="1"/>
  <c r="H14" i="2" l="1"/>
  <c r="J14" i="2" s="1"/>
  <c r="H9" i="2"/>
  <c r="J9" i="2" s="1"/>
  <c r="H11" i="2"/>
  <c r="J11" i="2" s="1"/>
  <c r="H10" i="2"/>
  <c r="J10" i="2" s="1"/>
  <c r="H12" i="2"/>
  <c r="J12" i="2" s="1"/>
  <c r="B1" i="1"/>
  <c r="K11" i="2" l="1"/>
  <c r="K15" i="2"/>
  <c r="K12" i="2"/>
  <c r="K14" i="2"/>
  <c r="K9" i="2"/>
  <c r="K10" i="2"/>
  <c r="K13" i="2"/>
  <c r="H39" i="1"/>
  <c r="G39" i="1"/>
  <c r="F39" i="1"/>
  <c r="E39" i="1"/>
  <c r="D39" i="1"/>
  <c r="C39" i="1"/>
  <c r="H29" i="1"/>
  <c r="G29" i="1"/>
  <c r="F29" i="1"/>
  <c r="E29" i="1"/>
  <c r="C29" i="1"/>
  <c r="H19" i="1"/>
  <c r="G19" i="1"/>
  <c r="F19" i="1"/>
  <c r="E19" i="1"/>
  <c r="D19" i="1"/>
  <c r="C19" i="1"/>
  <c r="D9" i="1"/>
  <c r="E9" i="1"/>
  <c r="F9" i="1"/>
  <c r="G9" i="1"/>
  <c r="H9" i="1"/>
  <c r="C9" i="1"/>
</calcChain>
</file>

<file path=xl/sharedStrings.xml><?xml version="1.0" encoding="utf-8"?>
<sst xmlns="http://schemas.openxmlformats.org/spreadsheetml/2006/main" count="142" uniqueCount="44">
  <si>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</si>
  <si>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</si>
  <si>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</si>
  <si>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</si>
  <si>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</si>
  <si>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</si>
  <si>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</si>
  <si>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</si>
  <si>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</si>
  <si>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</si>
  <si>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</si>
  <si>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</si>
  <si>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</si>
  <si>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</si>
  <si>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</si>
  <si>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</si>
  <si>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3.</t>
  </si>
  <si>
    <t>4.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</si>
  <si>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</si>
  <si>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</si>
  <si>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</si>
  <si>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</si>
  <si>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</si>
  <si>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</si>
  <si>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Техническое исполнение</t>
  </si>
  <si>
    <t>Форма и появление станта</t>
  </si>
  <si>
    <t>Переходы</t>
  </si>
  <si>
    <t>Эффектность</t>
  </si>
  <si>
    <t xml:space="preserve">Кубок по чир спорту "CHEER OPEN" 2024
</t>
  </si>
  <si>
    <t>Дата проведения - 26.05.2024</t>
  </si>
  <si>
    <t>Возрастная категория - мальчики, девочки</t>
  </si>
  <si>
    <t>Дисциплина - ЧИРЛИДИНГ СТАНТ</t>
  </si>
  <si>
    <t>Pink TВОРЦЫ</t>
  </si>
  <si>
    <t xml:space="preserve">CRYSTAL </t>
  </si>
  <si>
    <t>GS Алина</t>
  </si>
  <si>
    <t>Blue ТВОРЦЫ</t>
  </si>
  <si>
    <t>Салют</t>
  </si>
  <si>
    <t>GS Алена</t>
  </si>
  <si>
    <t>ЭРА СОФИЯ</t>
  </si>
  <si>
    <t xml:space="preserve">Главный секретарь__________________Д.Д. Кудянова </t>
  </si>
  <si>
    <t>Главный судья_____________________Е.Ю. Линник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</si>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</sst>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top" wrapText="1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workbookViewId="0">
      <selection activeCell="B22" sqref="B22"/>
    </sheetView>
  </sheetViews>
  <sheetFormatPr defaultColWidth="8.796875" defaultRowHeight="14.25" x14ac:dyDescent="0.45"/>
  <cols>
    <col min="1" max="1" width="5.46484375" customWidth="1"/>
    <col min="2" max="2" width="31.1328125" customWidth="1"/>
    <col min="3" max="3" width="13.46484375" customWidth="1"/>
    <col min="4" max="8" width="10.6640625" customWidth="1"/>
  </cols>
  <sheetData>
    <row r="1" spans="1:9" ht="47.25" customHeight="1" x14ac:dyDescent="0.45">
      <c r="B1" s="31" t="str">
        <f>'Сводный протокол'!B5</f>
        <v>Дисциплина - ЧИРЛИДИНГ СТАНТ</v>
      </c>
      <c r="C1" s="31"/>
      <c r="D1" s="31"/>
      <c r="E1" s="31"/>
      <c r="F1" s="31"/>
      <c r="G1" s="31"/>
      <c r="H1" s="31"/>
      <c r="I1" s="31"/>
    </row>
    <row r="2" spans="1:9" ht="15.75" x14ac:dyDescent="0.5">
      <c r="A2" s="8" t="s">
        <v>10</v>
      </c>
      <c r="B2" s="8" t="str">
        <f>'Сводный протокол'!B9</f>
        <v>Pink TВОРЦЫ</v>
      </c>
    </row>
    <row r="3" spans="1:9" ht="25.5" x14ac:dyDescent="0.45">
      <c r="A3" s="2" t="s">
        <v>9</v>
      </c>
      <c r="B3" s="1" t="s">
        <v>0</v>
      </c>
      <c r="C3" s="1" t="s">
        <v>1</v>
      </c>
      <c r="D3" s="4" t="s">
        <v>3</v>
      </c>
      <c r="E3" s="6" t="s">
        <v>4</v>
      </c>
      <c r="F3" s="4" t="s">
        <v>5</v>
      </c>
      <c r="G3" s="6" t="s">
        <v>6</v>
      </c>
      <c r="H3" s="4" t="s">
        <v>7</v>
      </c>
      <c r="I3" s="4" t="s">
        <v>8</v>
      </c>
    </row>
    <row r="4" spans="1:9" ht="17.649999999999999" x14ac:dyDescent="0.45">
      <c r="A4" s="2">
        <v>1</v>
      </c>
      <c r="B4" s="11" t="s">
        <v>24</v>
      </c>
      <c r="C4" s="5">
        <v>30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9"/>
    </row>
    <row r="5" spans="1:9" ht="17.649999999999999" x14ac:dyDescent="0.45">
      <c r="A5" s="2">
        <v>2</v>
      </c>
      <c r="B5" s="11" t="s">
        <v>18</v>
      </c>
      <c r="C5" s="5">
        <v>25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9"/>
    </row>
    <row r="6" spans="1:9" ht="17.649999999999999" x14ac:dyDescent="0.45">
      <c r="A6" s="2">
        <v>3</v>
      </c>
      <c r="B6" s="11" t="s">
        <v>25</v>
      </c>
      <c r="C6" s="5">
        <v>20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9"/>
    </row>
    <row r="7" spans="1:9" ht="15" customHeight="1" x14ac:dyDescent="0.45">
      <c r="A7" s="2">
        <v>4</v>
      </c>
      <c r="B7" s="11" t="s">
        <v>26</v>
      </c>
      <c r="C7" s="5">
        <v>15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9"/>
    </row>
    <row r="8" spans="1:9" ht="17.649999999999999" x14ac:dyDescent="0.45">
      <c r="A8" s="2">
        <v>5</v>
      </c>
      <c r="B8" s="11" t="s">
        <v>27</v>
      </c>
      <c r="C8" s="5">
        <v>10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30"/>
    </row>
    <row r="9" spans="1:9" x14ac:dyDescent="0.45">
      <c r="A9" s="2"/>
      <c r="B9" s="1" t="s">
        <v>2</v>
      </c>
      <c r="C9" s="12">
        <f t="shared" ref="C9:H9" si="0">SUM(C4:C8)</f>
        <v>100</v>
      </c>
      <c r="D9" s="3">
        <f t="shared" si="0"/>
        <v>0</v>
      </c>
      <c r="E9" s="7">
        <f t="shared" si="0"/>
        <v>0</v>
      </c>
      <c r="F9" s="3">
        <f t="shared" si="0"/>
        <v>0</v>
      </c>
      <c r="G9" s="7">
        <f t="shared" si="0"/>
        <v>0</v>
      </c>
      <c r="H9" s="3">
        <f t="shared" si="0"/>
        <v>0</v>
      </c>
      <c r="I9" s="3"/>
    </row>
    <row r="12" spans="1:9" ht="15.75" x14ac:dyDescent="0.5">
      <c r="A12" s="8" t="s">
        <v>15</v>
      </c>
      <c r="B12" s="8" t="str">
        <f>'Сводный протокол'!B10</f>
        <v xml:space="preserve">CRYSTAL </v>
      </c>
    </row>
    <row r="13" spans="1:9" ht="25.5" x14ac:dyDescent="0.45">
      <c r="A13" s="2" t="s">
        <v>9</v>
      </c>
      <c r="B13" s="1" t="s">
        <v>0</v>
      </c>
      <c r="C13" s="1" t="s">
        <v>1</v>
      </c>
      <c r="D13" s="4" t="s">
        <v>3</v>
      </c>
      <c r="E13" s="6" t="s">
        <v>4</v>
      </c>
      <c r="F13" s="4" t="s">
        <v>5</v>
      </c>
      <c r="G13" s="6" t="s">
        <v>6</v>
      </c>
      <c r="H13" s="4" t="s">
        <v>7</v>
      </c>
      <c r="I13" s="4" t="s">
        <v>8</v>
      </c>
    </row>
    <row r="14" spans="1:9" ht="17.649999999999999" x14ac:dyDescent="0.45">
      <c r="A14" s="2">
        <v>1</v>
      </c>
      <c r="B14" s="11" t="s">
        <v>24</v>
      </c>
      <c r="C14" s="5">
        <v>30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9"/>
    </row>
    <row r="15" spans="1:9" ht="17.649999999999999" x14ac:dyDescent="0.45">
      <c r="A15" s="2">
        <v>2</v>
      </c>
      <c r="B15" s="11" t="s">
        <v>18</v>
      </c>
      <c r="C15" s="5">
        <v>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9"/>
    </row>
    <row r="16" spans="1:9" ht="17.649999999999999" x14ac:dyDescent="0.45">
      <c r="A16" s="2">
        <v>3</v>
      </c>
      <c r="B16" s="11" t="s">
        <v>25</v>
      </c>
      <c r="C16" s="5">
        <v>20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9"/>
    </row>
    <row r="17" spans="1:9" ht="17.649999999999999" x14ac:dyDescent="0.45">
      <c r="A17" s="2">
        <v>4</v>
      </c>
      <c r="B17" s="11" t="s">
        <v>26</v>
      </c>
      <c r="C17" s="5">
        <v>15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9"/>
    </row>
    <row r="18" spans="1:9" ht="17.649999999999999" x14ac:dyDescent="0.45">
      <c r="A18" s="2">
        <v>5</v>
      </c>
      <c r="B18" s="11" t="s">
        <v>27</v>
      </c>
      <c r="C18" s="5">
        <v>10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30"/>
    </row>
    <row r="19" spans="1:9" x14ac:dyDescent="0.45">
      <c r="A19" s="2"/>
      <c r="B19" s="1" t="s">
        <v>2</v>
      </c>
      <c r="C19" s="3">
        <f t="shared" ref="C19:H19" si="1">SUM(C14:C18)</f>
        <v>100</v>
      </c>
      <c r="D19" s="3">
        <f t="shared" si="1"/>
        <v>0</v>
      </c>
      <c r="E19" s="7">
        <f t="shared" si="1"/>
        <v>0</v>
      </c>
      <c r="F19" s="3">
        <f t="shared" si="1"/>
        <v>0</v>
      </c>
      <c r="G19" s="7">
        <f t="shared" si="1"/>
        <v>0</v>
      </c>
      <c r="H19" s="3">
        <f t="shared" si="1"/>
        <v>0</v>
      </c>
      <c r="I19" s="3"/>
    </row>
    <row r="22" spans="1:9" ht="15.75" x14ac:dyDescent="0.5">
      <c r="A22" s="8" t="s">
        <v>16</v>
      </c>
      <c r="B22" s="8" t="str">
        <f>'Сводный протокол'!B11</f>
        <v>GS Алина</v>
      </c>
    </row>
    <row r="23" spans="1:9" ht="25.5" x14ac:dyDescent="0.45">
      <c r="A23" s="2" t="s">
        <v>9</v>
      </c>
      <c r="B23" s="1" t="s">
        <v>0</v>
      </c>
      <c r="C23" s="1" t="s">
        <v>1</v>
      </c>
      <c r="D23" s="4" t="s">
        <v>3</v>
      </c>
      <c r="E23" s="6" t="s">
        <v>4</v>
      </c>
      <c r="F23" s="4" t="s">
        <v>5</v>
      </c>
      <c r="G23" s="6" t="s">
        <v>6</v>
      </c>
      <c r="H23" s="4" t="s">
        <v>7</v>
      </c>
      <c r="I23" s="4" t="s">
        <v>8</v>
      </c>
    </row>
    <row r="24" spans="1:9" ht="17.649999999999999" x14ac:dyDescent="0.45">
      <c r="A24" s="2">
        <v>1</v>
      </c>
      <c r="B24" s="11" t="s">
        <v>24</v>
      </c>
      <c r="C24" s="5">
        <v>30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9"/>
    </row>
    <row r="25" spans="1:9" ht="17.649999999999999" x14ac:dyDescent="0.45">
      <c r="A25" s="2">
        <v>2</v>
      </c>
      <c r="B25" s="11" t="s">
        <v>18</v>
      </c>
      <c r="C25" s="5">
        <v>25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9"/>
    </row>
    <row r="26" spans="1:9" ht="17.649999999999999" x14ac:dyDescent="0.45">
      <c r="A26" s="2">
        <v>3</v>
      </c>
      <c r="B26" s="11" t="s">
        <v>25</v>
      </c>
      <c r="C26" s="5">
        <v>20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9"/>
    </row>
    <row r="27" spans="1:9" ht="17.649999999999999" x14ac:dyDescent="0.45">
      <c r="A27" s="2">
        <v>4</v>
      </c>
      <c r="B27" s="11" t="s">
        <v>26</v>
      </c>
      <c r="C27" s="5">
        <v>15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9"/>
    </row>
    <row r="28" spans="1:9" ht="17.649999999999999" x14ac:dyDescent="0.45">
      <c r="A28" s="2">
        <v>5</v>
      </c>
      <c r="B28" s="11" t="s">
        <v>27</v>
      </c>
      <c r="C28" s="5">
        <v>10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30"/>
    </row>
    <row r="29" spans="1:9" x14ac:dyDescent="0.45">
      <c r="A29" s="2"/>
      <c r="B29" s="1" t="s">
        <v>2</v>
      </c>
      <c r="C29" s="3">
        <f t="shared" ref="C29:H29" si="2">SUM(C24:C28)</f>
        <v>100</v>
      </c>
      <c r="D29" s="3">
        <f>SUM(D24:D28)</f>
        <v>0</v>
      </c>
      <c r="E29" s="7">
        <f t="shared" si="2"/>
        <v>0</v>
      </c>
      <c r="F29" s="3">
        <f t="shared" si="2"/>
        <v>0</v>
      </c>
      <c r="G29" s="7">
        <f t="shared" si="2"/>
        <v>0</v>
      </c>
      <c r="H29" s="3">
        <f t="shared" si="2"/>
        <v>0</v>
      </c>
      <c r="I29" s="3"/>
    </row>
    <row r="32" spans="1:9" ht="15.75" x14ac:dyDescent="0.5">
      <c r="A32" s="8" t="s">
        <v>17</v>
      </c>
      <c r="B32" s="8" t="str">
        <f>'Сводный протокол'!B12</f>
        <v>Blue ТВОРЦЫ</v>
      </c>
    </row>
    <row r="33" spans="1:9" ht="25.5" x14ac:dyDescent="0.45">
      <c r="A33" s="2" t="s">
        <v>9</v>
      </c>
      <c r="B33" s="1" t="s">
        <v>0</v>
      </c>
      <c r="C33" s="1" t="s">
        <v>1</v>
      </c>
      <c r="D33" s="4" t="s">
        <v>3</v>
      </c>
      <c r="E33" s="6" t="s">
        <v>4</v>
      </c>
      <c r="F33" s="4" t="s">
        <v>5</v>
      </c>
      <c r="G33" s="6" t="s">
        <v>6</v>
      </c>
      <c r="H33" s="4" t="s">
        <v>7</v>
      </c>
      <c r="I33" s="4" t="s">
        <v>8</v>
      </c>
    </row>
    <row r="34" spans="1:9" ht="17.649999999999999" x14ac:dyDescent="0.45">
      <c r="A34" s="2">
        <v>1</v>
      </c>
      <c r="B34" s="11" t="s">
        <v>24</v>
      </c>
      <c r="C34" s="5">
        <v>30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9"/>
    </row>
    <row r="35" spans="1:9" ht="17.649999999999999" x14ac:dyDescent="0.45">
      <c r="A35" s="2">
        <v>2</v>
      </c>
      <c r="B35" s="11" t="s">
        <v>18</v>
      </c>
      <c r="C35" s="5">
        <v>25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9"/>
    </row>
    <row r="36" spans="1:9" ht="17.649999999999999" x14ac:dyDescent="0.45">
      <c r="A36" s="2">
        <v>3</v>
      </c>
      <c r="B36" s="11" t="s">
        <v>25</v>
      </c>
      <c r="C36" s="5">
        <v>20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9"/>
    </row>
    <row r="37" spans="1:9" ht="17.649999999999999" x14ac:dyDescent="0.45">
      <c r="A37" s="2">
        <v>4</v>
      </c>
      <c r="B37" s="11" t="s">
        <v>26</v>
      </c>
      <c r="C37" s="5">
        <v>15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9"/>
    </row>
    <row r="38" spans="1:9" ht="17.649999999999999" x14ac:dyDescent="0.45">
      <c r="A38" s="2">
        <v>5</v>
      </c>
      <c r="B38" s="11" t="s">
        <v>27</v>
      </c>
      <c r="C38" s="5">
        <v>10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30"/>
    </row>
    <row r="39" spans="1:9" x14ac:dyDescent="0.45">
      <c r="A39" s="2"/>
      <c r="B39" s="1" t="s">
        <v>2</v>
      </c>
      <c r="C39" s="3">
        <f t="shared" ref="C39:H39" si="3">SUM(C34:C38)</f>
        <v>100</v>
      </c>
      <c r="D39" s="3">
        <f t="shared" si="3"/>
        <v>0</v>
      </c>
      <c r="E39" s="7">
        <f t="shared" si="3"/>
        <v>0</v>
      </c>
      <c r="F39" s="3">
        <f t="shared" si="3"/>
        <v>0</v>
      </c>
      <c r="G39" s="7">
        <f t="shared" si="3"/>
        <v>0</v>
      </c>
      <c r="H39" s="3">
        <f t="shared" si="3"/>
        <v>0</v>
      </c>
      <c r="I39" s="3"/>
    </row>
    <row r="42" spans="1:9" ht="15.75" x14ac:dyDescent="0.5">
      <c r="A42" s="8" t="s">
        <v>41</v>
      </c>
      <c r="B42" s="8" t="str">
        <f>'Сводный протокол'!B13</f>
        <v>Салют</v>
      </c>
    </row>
    <row r="43" spans="1:9" ht="25.5" x14ac:dyDescent="0.45">
      <c r="A43" s="2" t="s">
        <v>9</v>
      </c>
      <c r="B43" s="1" t="s">
        <v>0</v>
      </c>
      <c r="C43" s="1" t="s">
        <v>1</v>
      </c>
      <c r="D43" s="4" t="s">
        <v>3</v>
      </c>
      <c r="E43" s="6" t="s">
        <v>4</v>
      </c>
      <c r="F43" s="4" t="s">
        <v>5</v>
      </c>
      <c r="G43" s="6" t="s">
        <v>6</v>
      </c>
      <c r="H43" s="4" t="s">
        <v>7</v>
      </c>
      <c r="I43" s="4" t="s">
        <v>8</v>
      </c>
    </row>
    <row r="44" spans="1:9" ht="17.649999999999999" x14ac:dyDescent="0.45">
      <c r="A44" s="2">
        <v>1</v>
      </c>
      <c r="B44" s="11" t="s">
        <v>24</v>
      </c>
      <c r="C44" s="5">
        <v>30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9"/>
    </row>
    <row r="45" spans="1:9" ht="17.649999999999999" x14ac:dyDescent="0.45">
      <c r="A45" s="2">
        <v>2</v>
      </c>
      <c r="B45" s="11" t="s">
        <v>18</v>
      </c>
      <c r="C45" s="5">
        <v>25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9"/>
    </row>
    <row r="46" spans="1:9" ht="17.649999999999999" x14ac:dyDescent="0.45">
      <c r="A46" s="2">
        <v>3</v>
      </c>
      <c r="B46" s="11" t="s">
        <v>25</v>
      </c>
      <c r="C46" s="5">
        <v>20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9"/>
    </row>
    <row r="47" spans="1:9" ht="17.649999999999999" x14ac:dyDescent="0.45">
      <c r="A47" s="2">
        <v>4</v>
      </c>
      <c r="B47" s="11" t="s">
        <v>26</v>
      </c>
      <c r="C47" s="5">
        <v>15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9"/>
    </row>
    <row r="48" spans="1:9" ht="17.649999999999999" x14ac:dyDescent="0.45">
      <c r="A48" s="2">
        <v>5</v>
      </c>
      <c r="B48" s="11" t="s">
        <v>27</v>
      </c>
      <c r="C48" s="5">
        <v>10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30"/>
    </row>
    <row r="49" spans="1:9" x14ac:dyDescent="0.45">
      <c r="A49" s="2"/>
      <c r="B49" s="1" t="s">
        <v>2</v>
      </c>
      <c r="C49" s="3">
        <f t="shared" ref="C49:H49" si="4">SUM(C44:C48)</f>
        <v>100</v>
      </c>
      <c r="D49" s="3">
        <f t="shared" si="4"/>
        <v>0</v>
      </c>
      <c r="E49" s="7">
        <f t="shared" si="4"/>
        <v>0</v>
      </c>
      <c r="F49" s="3">
        <f t="shared" si="4"/>
        <v>0</v>
      </c>
      <c r="G49" s="7">
        <f t="shared" si="4"/>
        <v>0</v>
      </c>
      <c r="H49" s="3">
        <f t="shared" si="4"/>
        <v>0</v>
      </c>
      <c r="I49" s="3"/>
    </row>
    <row r="52" spans="1:9" ht="15.75" x14ac:dyDescent="0.5">
      <c r="A52" s="8" t="s">
        <v>42</v>
      </c>
      <c r="B52" s="8" t="str">
        <f>'Сводный протокол'!B14</f>
        <v>GS Алена</v>
      </c>
    </row>
    <row r="53" spans="1:9" ht="25.5" x14ac:dyDescent="0.45">
      <c r="A53" s="2" t="s">
        <v>9</v>
      </c>
      <c r="B53" s="1" t="s">
        <v>0</v>
      </c>
      <c r="C53" s="1" t="s">
        <v>1</v>
      </c>
      <c r="D53" s="4" t="s">
        <v>3</v>
      </c>
      <c r="E53" s="6" t="s">
        <v>4</v>
      </c>
      <c r="F53" s="4" t="s">
        <v>5</v>
      </c>
      <c r="G53" s="6" t="s">
        <v>6</v>
      </c>
      <c r="H53" s="4" t="s">
        <v>7</v>
      </c>
      <c r="I53" s="4" t="s">
        <v>8</v>
      </c>
    </row>
    <row r="54" spans="1:9" ht="17.649999999999999" x14ac:dyDescent="0.45">
      <c r="A54" s="2">
        <v>1</v>
      </c>
      <c r="B54" s="11" t="s">
        <v>24</v>
      </c>
      <c r="C54" s="5">
        <v>30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9"/>
    </row>
    <row r="55" spans="1:9" ht="17.649999999999999" x14ac:dyDescent="0.45">
      <c r="A55" s="2">
        <v>2</v>
      </c>
      <c r="B55" s="11" t="s">
        <v>18</v>
      </c>
      <c r="C55" s="5">
        <v>25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9"/>
    </row>
    <row r="56" spans="1:9" ht="17.649999999999999" x14ac:dyDescent="0.45">
      <c r="A56" s="2">
        <v>3</v>
      </c>
      <c r="B56" s="11" t="s">
        <v>25</v>
      </c>
      <c r="C56" s="5">
        <v>20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9"/>
    </row>
    <row r="57" spans="1:9" ht="17.649999999999999" x14ac:dyDescent="0.45">
      <c r="A57" s="2">
        <v>4</v>
      </c>
      <c r="B57" s="11" t="s">
        <v>26</v>
      </c>
      <c r="C57" s="5">
        <v>15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9"/>
    </row>
    <row r="58" spans="1:9" ht="17.649999999999999" x14ac:dyDescent="0.45">
      <c r="A58" s="2">
        <v>5</v>
      </c>
      <c r="B58" s="11" t="s">
        <v>27</v>
      </c>
      <c r="C58" s="5">
        <v>10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30"/>
    </row>
    <row r="59" spans="1:9" x14ac:dyDescent="0.45">
      <c r="A59" s="2"/>
      <c r="B59" s="1" t="s">
        <v>2</v>
      </c>
      <c r="C59" s="3">
        <f t="shared" ref="C59:H59" si="5">SUM(C54:C58)</f>
        <v>100</v>
      </c>
      <c r="D59" s="3">
        <f t="shared" si="5"/>
        <v>0</v>
      </c>
      <c r="E59" s="7">
        <f t="shared" si="5"/>
        <v>0</v>
      </c>
      <c r="F59" s="3">
        <f t="shared" si="5"/>
        <v>0</v>
      </c>
      <c r="G59" s="7">
        <f t="shared" si="5"/>
        <v>0</v>
      </c>
      <c r="H59" s="3">
        <f t="shared" si="5"/>
        <v>0</v>
      </c>
      <c r="I59" s="3"/>
    </row>
    <row r="62" spans="1:9" ht="15.75" x14ac:dyDescent="0.5">
      <c r="A62" s="8" t="s">
        <v>43</v>
      </c>
      <c r="B62" s="8" t="str">
        <f>'Сводный протокол'!B15</f>
        <v>ЭРА СОФИЯ</v>
      </c>
    </row>
    <row r="63" spans="1:9" ht="25.5" x14ac:dyDescent="0.45">
      <c r="A63" s="2" t="s">
        <v>9</v>
      </c>
      <c r="B63" s="1" t="s">
        <v>0</v>
      </c>
      <c r="C63" s="1" t="s">
        <v>1</v>
      </c>
      <c r="D63" s="4" t="s">
        <v>3</v>
      </c>
      <c r="E63" s="6" t="s">
        <v>4</v>
      </c>
      <c r="F63" s="4" t="s">
        <v>5</v>
      </c>
      <c r="G63" s="6" t="s">
        <v>6</v>
      </c>
      <c r="H63" s="4" t="s">
        <v>7</v>
      </c>
      <c r="I63" s="4" t="s">
        <v>8</v>
      </c>
    </row>
    <row r="64" spans="1:9" ht="17.649999999999999" x14ac:dyDescent="0.45">
      <c r="A64" s="2">
        <v>1</v>
      </c>
      <c r="B64" s="11" t="s">
        <v>24</v>
      </c>
      <c r="C64" s="5">
        <v>30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9"/>
    </row>
    <row r="65" spans="1:9" ht="17.649999999999999" x14ac:dyDescent="0.45">
      <c r="A65" s="2">
        <v>2</v>
      </c>
      <c r="B65" s="11" t="s">
        <v>18</v>
      </c>
      <c r="C65" s="5">
        <v>25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9"/>
    </row>
    <row r="66" spans="1:9" ht="17.649999999999999" x14ac:dyDescent="0.45">
      <c r="A66" s="2">
        <v>3</v>
      </c>
      <c r="B66" s="11" t="s">
        <v>25</v>
      </c>
      <c r="C66" s="5">
        <v>20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9"/>
    </row>
    <row r="67" spans="1:9" ht="17.649999999999999" x14ac:dyDescent="0.45">
      <c r="A67" s="2">
        <v>4</v>
      </c>
      <c r="B67" s="11" t="s">
        <v>26</v>
      </c>
      <c r="C67" s="5">
        <v>15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9"/>
    </row>
    <row r="68" spans="1:9" ht="17.649999999999999" x14ac:dyDescent="0.45">
      <c r="A68" s="2">
        <v>5</v>
      </c>
      <c r="B68" s="11" t="s">
        <v>27</v>
      </c>
      <c r="C68" s="5">
        <v>10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30"/>
    </row>
    <row r="69" spans="1:9" x14ac:dyDescent="0.45">
      <c r="A69" s="2"/>
      <c r="B69" s="1" t="s">
        <v>2</v>
      </c>
      <c r="C69" s="3">
        <f t="shared" ref="C69:H69" si="6">SUM(C64:C68)</f>
        <v>100</v>
      </c>
      <c r="D69" s="3">
        <f t="shared" si="6"/>
        <v>0</v>
      </c>
      <c r="E69" s="7">
        <f t="shared" si="6"/>
        <v>0</v>
      </c>
      <c r="F69" s="3">
        <f t="shared" si="6"/>
        <v>0</v>
      </c>
      <c r="G69" s="7">
        <f t="shared" si="6"/>
        <v>0</v>
      </c>
      <c r="H69" s="3">
        <f t="shared" si="6"/>
        <v>0</v>
      </c>
      <c r="I69" s="3"/>
    </row>
  </sheetData>
  <mergeCells count="8">
    <mergeCell ref="I44:I48"/>
    <mergeCell ref="I54:I58"/>
    <mergeCell ref="I64:I68"/>
    <mergeCell ref="B1:I1"/>
    <mergeCell ref="I14:I18"/>
    <mergeCell ref="I24:I28"/>
    <mergeCell ref="I34:I38"/>
    <mergeCell ref="I4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tabSelected="1" workbookViewId="0">
      <selection activeCell="G18" sqref="G18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7.46484375" customWidth="1"/>
  </cols>
  <sheetData>
    <row r="1" spans="1:12" ht="48" customHeight="1" x14ac:dyDescent="0.45">
      <c r="A1" s="14"/>
      <c r="B1" s="37" t="s">
        <v>28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7.25" customHeight="1" x14ac:dyDescent="0.45">
      <c r="A2" s="14"/>
      <c r="B2" s="15" t="s">
        <v>29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7.25" customHeight="1" x14ac:dyDescent="0.45">
      <c r="A3" s="14"/>
      <c r="B3" s="15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customHeight="1" x14ac:dyDescent="0.45">
      <c r="A4" s="14"/>
      <c r="B4" s="15" t="s">
        <v>30</v>
      </c>
      <c r="C4" s="16"/>
      <c r="D4" s="16"/>
      <c r="E4" s="16"/>
      <c r="F4" s="16"/>
      <c r="G4" s="16"/>
      <c r="H4" s="16"/>
      <c r="I4" s="16"/>
      <c r="J4" s="16"/>
      <c r="K4" s="16"/>
    </row>
    <row r="5" spans="1:12" ht="25.5" customHeight="1" x14ac:dyDescent="0.45">
      <c r="A5" s="14"/>
      <c r="B5" s="18" t="s">
        <v>31</v>
      </c>
      <c r="C5" s="14"/>
      <c r="F5" s="14"/>
      <c r="G5" s="14"/>
      <c r="H5" s="14"/>
      <c r="I5" s="14"/>
      <c r="J5" s="14"/>
      <c r="K5" s="14"/>
    </row>
    <row r="6" spans="1:12" ht="15" customHeight="1" x14ac:dyDescent="0.45">
      <c r="A6" s="14"/>
      <c r="B6" s="18"/>
      <c r="C6" s="14"/>
      <c r="D6" s="22" t="s">
        <v>19</v>
      </c>
      <c r="E6" s="14"/>
      <c r="F6" s="14"/>
      <c r="G6" s="14"/>
      <c r="H6" s="14"/>
      <c r="I6" s="14"/>
      <c r="J6" s="14"/>
      <c r="K6" s="14"/>
    </row>
    <row r="7" spans="1:12" x14ac:dyDescent="0.45">
      <c r="A7" s="33" t="s">
        <v>9</v>
      </c>
      <c r="B7" s="33" t="s">
        <v>11</v>
      </c>
      <c r="C7" s="34" t="s">
        <v>12</v>
      </c>
      <c r="D7" s="34"/>
      <c r="E7" s="34"/>
      <c r="F7" s="34"/>
      <c r="G7" s="34"/>
      <c r="H7" s="35" t="s">
        <v>23</v>
      </c>
      <c r="I7" s="34" t="s">
        <v>8</v>
      </c>
      <c r="J7" s="32" t="s">
        <v>13</v>
      </c>
      <c r="K7" s="32" t="s">
        <v>14</v>
      </c>
    </row>
    <row r="8" spans="1:12" x14ac:dyDescent="0.45">
      <c r="A8" s="33"/>
      <c r="B8" s="33"/>
      <c r="C8" s="21" t="s">
        <v>3</v>
      </c>
      <c r="D8" s="21" t="s">
        <v>4</v>
      </c>
      <c r="E8" s="21" t="s">
        <v>5</v>
      </c>
      <c r="F8" s="21" t="s">
        <v>6</v>
      </c>
      <c r="G8" s="21" t="s">
        <v>7</v>
      </c>
      <c r="H8" s="36"/>
      <c r="I8" s="34"/>
      <c r="J8" s="32"/>
      <c r="K8" s="32"/>
    </row>
    <row r="9" spans="1:12" ht="15.4" x14ac:dyDescent="0.45">
      <c r="A9" s="13">
        <v>1</v>
      </c>
      <c r="B9" s="17" t="s">
        <v>32</v>
      </c>
      <c r="C9" s="25">
        <v>50</v>
      </c>
      <c r="D9" s="25">
        <v>54</v>
      </c>
      <c r="E9" s="25">
        <v>55</v>
      </c>
      <c r="F9" s="25">
        <v>54</v>
      </c>
      <c r="G9" s="25">
        <v>53.5</v>
      </c>
      <c r="H9" s="25">
        <f>SUM(C9:G9)-MIN(C9:G9)-MAX(C9:G9)</f>
        <v>161.5</v>
      </c>
      <c r="I9" s="9">
        <f>'Ввод баллов'!I9</f>
        <v>0</v>
      </c>
      <c r="J9" s="10">
        <f>H9-I9*3</f>
        <v>161.5</v>
      </c>
      <c r="K9" s="9">
        <f>RANK($J9,$J$9:$J$15,0)</f>
        <v>2</v>
      </c>
    </row>
    <row r="10" spans="1:12" ht="15.4" x14ac:dyDescent="0.45">
      <c r="A10" s="13">
        <v>2</v>
      </c>
      <c r="B10" s="17" t="s">
        <v>33</v>
      </c>
      <c r="C10" s="25">
        <v>44.5</v>
      </c>
      <c r="D10" s="25">
        <v>40</v>
      </c>
      <c r="E10" s="25">
        <v>51</v>
      </c>
      <c r="F10" s="25">
        <v>51</v>
      </c>
      <c r="G10" s="25">
        <v>48</v>
      </c>
      <c r="H10" s="25">
        <f t="shared" ref="H10:H14" si="0">SUM(C10:G10)-MIN(C10:G10)-MAX(C10:G10)</f>
        <v>143.5</v>
      </c>
      <c r="I10" s="9">
        <f>'Ввод баллов'!I48</f>
        <v>0</v>
      </c>
      <c r="J10" s="10">
        <f t="shared" ref="J10:J14" si="1">H10-I10*3</f>
        <v>143.5</v>
      </c>
      <c r="K10" s="9">
        <f t="shared" ref="K10:K14" si="2">RANK($J10,$J$9:$J$15,0)</f>
        <v>3</v>
      </c>
    </row>
    <row r="11" spans="1:12" ht="15" customHeight="1" x14ac:dyDescent="0.45">
      <c r="A11" s="23">
        <v>3</v>
      </c>
      <c r="B11" s="24" t="s">
        <v>34</v>
      </c>
      <c r="C11" s="25">
        <v>53</v>
      </c>
      <c r="D11" s="25">
        <v>57</v>
      </c>
      <c r="E11" s="25">
        <v>57.5</v>
      </c>
      <c r="F11" s="25">
        <v>60</v>
      </c>
      <c r="G11" s="25">
        <v>60</v>
      </c>
      <c r="H11" s="25">
        <f t="shared" si="0"/>
        <v>174.5</v>
      </c>
      <c r="I11" s="25">
        <f>'Ввод баллов'!I58</f>
        <v>0</v>
      </c>
      <c r="J11" s="26">
        <f t="shared" si="1"/>
        <v>174.5</v>
      </c>
      <c r="K11" s="9">
        <f t="shared" si="2"/>
        <v>1</v>
      </c>
    </row>
    <row r="12" spans="1:12" ht="15.4" x14ac:dyDescent="0.45">
      <c r="A12" s="23">
        <v>4</v>
      </c>
      <c r="B12" s="24" t="s">
        <v>35</v>
      </c>
      <c r="C12" s="25">
        <v>47</v>
      </c>
      <c r="D12" s="25">
        <v>47</v>
      </c>
      <c r="E12" s="25">
        <v>43</v>
      </c>
      <c r="F12" s="25">
        <v>43</v>
      </c>
      <c r="G12" s="25">
        <v>41.5</v>
      </c>
      <c r="H12" s="25">
        <f t="shared" si="0"/>
        <v>133</v>
      </c>
      <c r="I12" s="25">
        <f>'Ввод баллов'!I68</f>
        <v>0</v>
      </c>
      <c r="J12" s="26">
        <f t="shared" si="1"/>
        <v>133</v>
      </c>
      <c r="K12" s="9">
        <f t="shared" si="2"/>
        <v>4</v>
      </c>
    </row>
    <row r="13" spans="1:12" ht="15.4" x14ac:dyDescent="0.45">
      <c r="A13" s="28">
        <v>5</v>
      </c>
      <c r="B13" s="9" t="s">
        <v>36</v>
      </c>
      <c r="C13" s="25">
        <v>34</v>
      </c>
      <c r="D13" s="25">
        <v>39</v>
      </c>
      <c r="E13" s="25">
        <v>35</v>
      </c>
      <c r="F13" s="25">
        <v>39</v>
      </c>
      <c r="G13" s="25">
        <v>37</v>
      </c>
      <c r="H13" s="25">
        <f t="shared" si="0"/>
        <v>111</v>
      </c>
      <c r="I13" s="25">
        <f>'Ввод баллов'!I49</f>
        <v>0</v>
      </c>
      <c r="J13" s="26">
        <f t="shared" si="1"/>
        <v>111</v>
      </c>
      <c r="K13" s="9">
        <f>RANK($J13,$J$9:$J$15,0)</f>
        <v>7</v>
      </c>
    </row>
    <row r="14" spans="1:12" ht="15.4" x14ac:dyDescent="0.45">
      <c r="A14" s="28">
        <v>6</v>
      </c>
      <c r="B14" s="9" t="s">
        <v>37</v>
      </c>
      <c r="C14" s="25">
        <v>45</v>
      </c>
      <c r="D14" s="25">
        <v>39.5</v>
      </c>
      <c r="E14" s="25">
        <v>42</v>
      </c>
      <c r="F14" s="25">
        <v>41.5</v>
      </c>
      <c r="G14" s="25">
        <v>37.5</v>
      </c>
      <c r="H14" s="25">
        <f t="shared" si="0"/>
        <v>123</v>
      </c>
      <c r="I14" s="25">
        <f>'Ввод баллов'!I59</f>
        <v>0</v>
      </c>
      <c r="J14" s="26">
        <f t="shared" si="1"/>
        <v>123</v>
      </c>
      <c r="K14" s="9">
        <f t="shared" si="2"/>
        <v>6</v>
      </c>
    </row>
    <row r="15" spans="1:12" ht="15.4" x14ac:dyDescent="0.45">
      <c r="A15" s="28">
        <v>7</v>
      </c>
      <c r="B15" s="9" t="s">
        <v>38</v>
      </c>
      <c r="C15" s="25">
        <v>44</v>
      </c>
      <c r="D15" s="25">
        <v>44</v>
      </c>
      <c r="E15" s="25">
        <v>42.5</v>
      </c>
      <c r="F15" s="25">
        <v>44</v>
      </c>
      <c r="G15" s="25">
        <v>41</v>
      </c>
      <c r="H15" s="25">
        <f>SUM(C15:G15)-MIN(C15:G15)-MAX(C15:G15)</f>
        <v>130.5</v>
      </c>
      <c r="I15" s="25">
        <f>'Ввод баллов'!I69</f>
        <v>0</v>
      </c>
      <c r="J15" s="26">
        <f>H15-I15*3</f>
        <v>130.5</v>
      </c>
      <c r="K15" s="9">
        <f>RANK($J15,$J$9:$J$15,0)</f>
        <v>5</v>
      </c>
    </row>
    <row r="18" spans="2:2" ht="15.4" x14ac:dyDescent="0.45">
      <c r="B18" s="19" t="s">
        <v>39</v>
      </c>
    </row>
    <row r="19" spans="2:2" ht="15.4" x14ac:dyDescent="0.45">
      <c r="B19" s="19" t="s">
        <v>20</v>
      </c>
    </row>
    <row r="20" spans="2:2" ht="15.4" x14ac:dyDescent="0.45">
      <c r="B20" s="19" t="s">
        <v>40</v>
      </c>
    </row>
    <row r="21" spans="2:2" ht="15.4" x14ac:dyDescent="0.45">
      <c r="B21" s="19" t="s">
        <v>20</v>
      </c>
    </row>
    <row r="22" spans="2:2" x14ac:dyDescent="0.45">
      <c r="B22" s="20" t="s">
        <v>21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2024-05-26T12:04:25Z</dcterms:modified>
</cp:coreProperties>
</file>