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nit\Desktop\Протоколы CHEER OPEN\27-05-2024_23-38-01\"/>
    </mc:Choice>
  </mc:AlternateContent>
  <xr:revisionPtr revIDLastSave="0" documentId="13_ncr:1_{18F72859-DB90-4A38-88D4-BF14C78AD784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Ввод баллов" sheetId="1" r:id="rId1"/>
    <sheet name="Сводный протоко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2" i="1"/>
  <c r="B22" i="1"/>
  <c r="B32" i="1"/>
  <c r="B42" i="1"/>
  <c r="H49" i="1"/>
  <c r="G13" i="2" s="1"/>
  <c r="G49" i="1"/>
  <c r="F13" i="2" s="1"/>
  <c r="F49" i="1"/>
  <c r="E13" i="2" s="1"/>
  <c r="E49" i="1"/>
  <c r="D13" i="2" s="1"/>
  <c r="D49" i="1"/>
  <c r="C13" i="2" s="1"/>
  <c r="C49" i="1"/>
  <c r="I13" i="2"/>
  <c r="I9" i="2"/>
  <c r="I10" i="2"/>
  <c r="I11" i="2"/>
  <c r="I12" i="2"/>
  <c r="D29" i="1"/>
  <c r="C11" i="2" s="1"/>
  <c r="H13" i="2" l="1"/>
  <c r="J13" i="2" s="1"/>
  <c r="B1" i="1"/>
  <c r="H39" i="1" l="1"/>
  <c r="G12" i="2" s="1"/>
  <c r="G39" i="1"/>
  <c r="F12" i="2" s="1"/>
  <c r="F39" i="1"/>
  <c r="E12" i="2" s="1"/>
  <c r="E39" i="1"/>
  <c r="D12" i="2" s="1"/>
  <c r="D39" i="1"/>
  <c r="C12" i="2" s="1"/>
  <c r="C39" i="1"/>
  <c r="H29" i="1"/>
  <c r="G11" i="2" s="1"/>
  <c r="G29" i="1"/>
  <c r="F11" i="2" s="1"/>
  <c r="F29" i="1"/>
  <c r="E11" i="2" s="1"/>
  <c r="E29" i="1"/>
  <c r="D11" i="2" s="1"/>
  <c r="C29" i="1"/>
  <c r="H19" i="1"/>
  <c r="G10" i="2" s="1"/>
  <c r="G19" i="1"/>
  <c r="F10" i="2" s="1"/>
  <c r="F19" i="1"/>
  <c r="E10" i="2" s="1"/>
  <c r="E19" i="1"/>
  <c r="D10" i="2" s="1"/>
  <c r="D19" i="1"/>
  <c r="C10" i="2" s="1"/>
  <c r="C19" i="1"/>
  <c r="D9" i="1"/>
  <c r="C9" i="2" s="1"/>
  <c r="E9" i="1"/>
  <c r="D9" i="2" s="1"/>
  <c r="F9" i="1"/>
  <c r="E9" i="2" s="1"/>
  <c r="G9" i="1"/>
  <c r="F9" i="2" s="1"/>
  <c r="H9" i="1"/>
  <c r="G9" i="2" s="1"/>
  <c r="C9" i="1"/>
  <c r="H12" i="2" l="1"/>
  <c r="J12" i="2" s="1"/>
  <c r="H11" i="2"/>
  <c r="J11" i="2" s="1"/>
  <c r="H10" i="2"/>
  <c r="J10" i="2" s="1"/>
  <c r="H9" i="2"/>
  <c r="J9" i="2" s="1"/>
  <c r="K12" i="2" l="1"/>
  <c r="K11" i="2"/>
  <c r="K9" i="2"/>
  <c r="K13" i="2"/>
  <c r="K10" i="2"/>
</calcChain>
</file>

<file path=xl/sharedStrings.xml><?xml version="1.0" encoding="utf-8"?>
<sst xmlns="http://schemas.openxmlformats.org/spreadsheetml/2006/main" count="108" uniqueCount="40">
  <si>
    <t>КРИТЕРИИ</t>
  </si>
  <si>
    <t>МАКСИМАЛЬНЫЙ БАЛЛ</t>
  </si>
  <si>
    <t>ОБЩАЯ ОЦЕНКА:</t>
  </si>
  <si>
    <t>Судья 1</t>
  </si>
  <si>
    <t>Судья 2</t>
  </si>
  <si>
    <t>Судья 3</t>
  </si>
  <si>
    <t>Судья 4</t>
  </si>
  <si>
    <t>Судья 5</t>
  </si>
  <si>
    <t>Сбавки</t>
  </si>
  <si>
    <t>№</t>
  </si>
  <si>
    <t>1.</t>
  </si>
  <si>
    <t>Команда</t>
  </si>
  <si>
    <t>Оценки</t>
  </si>
  <si>
    <t>Итоговая оценка</t>
  </si>
  <si>
    <t>Место</t>
  </si>
  <si>
    <t>2.</t>
  </si>
  <si>
    <t>3.</t>
  </si>
  <si>
    <t>4.</t>
  </si>
  <si>
    <t>Сложность</t>
  </si>
  <si>
    <t>Сводный протокол</t>
  </si>
  <si>
    <t xml:space="preserve">                                      (подпись)</t>
  </si>
  <si>
    <t>М.п.</t>
  </si>
  <si>
    <t>Место проведения - г. Санкт-Петербург, г. Сестрорецк</t>
  </si>
  <si>
    <t>Сумма баллов</t>
  </si>
  <si>
    <t>Техническое исполнение</t>
  </si>
  <si>
    <t>Форма и появление станта</t>
  </si>
  <si>
    <t>Переходы</t>
  </si>
  <si>
    <t>Эффектность</t>
  </si>
  <si>
    <t xml:space="preserve">Кубок по чир спорту "CHEER OPEN" 2024
</t>
  </si>
  <si>
    <t>Дата проведения - 26.05.2024</t>
  </si>
  <si>
    <t>Дисциплина - ЧИРЛИДИНГ СТАНТ</t>
  </si>
  <si>
    <t xml:space="preserve">Главный секретарь__________________Д.Д. Кудянова </t>
  </si>
  <si>
    <t>Главный судья_____________________Е.Ю. Линник</t>
  </si>
  <si>
    <t>Возрастная категория - юноши, девушки</t>
  </si>
  <si>
    <t>КАРАМЕЛЬ 1</t>
  </si>
  <si>
    <t>ЭРА ДИАНА</t>
  </si>
  <si>
    <t>GS Алиса</t>
  </si>
  <si>
    <t>PokerFace</t>
  </si>
  <si>
    <t>DevilsUNREAL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</si>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</sst>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/>
    <xf numFmtId="2" fontId="5" fillId="0" borderId="1" xfId="0" applyNumberFormat="1" applyFont="1" applyBorder="1"/>
    <xf numFmtId="0" fontId="3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justify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9" fillId="0" borderId="0" xfId="0" applyFont="1"/>
    <xf numFmtId="0" fontId="5" fillId="4" borderId="1" xfId="0" applyFont="1" applyFill="1" applyBorder="1"/>
    <xf numFmtId="2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workbookViewId="0">
      <selection activeCell="K13" sqref="K13"/>
    </sheetView>
  </sheetViews>
  <sheetFormatPr defaultColWidth="8.796875" defaultRowHeight="14.25" x14ac:dyDescent="0.45"/>
  <cols>
    <col min="1" max="1" width="5.46484375" customWidth="1"/>
    <col min="2" max="2" width="31.1328125" customWidth="1"/>
    <col min="3" max="3" width="13.46484375" customWidth="1"/>
    <col min="4" max="8" width="10.6640625" customWidth="1"/>
  </cols>
  <sheetData>
    <row r="1" spans="1:9" ht="47.25" customHeight="1" x14ac:dyDescent="0.45">
      <c r="B1" s="29" t="str">
        <f>'Сводный протокол'!B5</f>
        <v>Дисциплина - ЧИРЛИДИНГ СТАНТ</v>
      </c>
      <c r="C1" s="29"/>
      <c r="D1" s="29"/>
      <c r="E1" s="29"/>
      <c r="F1" s="29"/>
      <c r="G1" s="29"/>
      <c r="H1" s="29"/>
      <c r="I1" s="29"/>
    </row>
    <row r="2" spans="1:9" ht="15.75" x14ac:dyDescent="0.5">
      <c r="A2" s="8" t="s">
        <v>10</v>
      </c>
      <c r="B2" s="8" t="str">
        <f>'Сводный протокол'!B9</f>
        <v>КАРАМЕЛЬ 1</v>
      </c>
    </row>
    <row r="3" spans="1:9" ht="25.5" x14ac:dyDescent="0.45">
      <c r="A3" s="2" t="s">
        <v>9</v>
      </c>
      <c r="B3" s="1" t="s">
        <v>0</v>
      </c>
      <c r="C3" s="1" t="s">
        <v>1</v>
      </c>
      <c r="D3" s="4" t="s">
        <v>3</v>
      </c>
      <c r="E3" s="6" t="s">
        <v>4</v>
      </c>
      <c r="F3" s="4" t="s">
        <v>5</v>
      </c>
      <c r="G3" s="6" t="s">
        <v>6</v>
      </c>
      <c r="H3" s="4" t="s">
        <v>7</v>
      </c>
      <c r="I3" s="4" t="s">
        <v>8</v>
      </c>
    </row>
    <row r="4" spans="1:9" ht="17.649999999999999" x14ac:dyDescent="0.45">
      <c r="A4" s="2">
        <v>1</v>
      </c>
      <c r="B4" s="11" t="s">
        <v>24</v>
      </c>
      <c r="C4" s="5">
        <v>30</v>
      </c>
      <c r="D4" s="24">
        <v>14</v>
      </c>
      <c r="E4" s="24">
        <v>17</v>
      </c>
      <c r="F4" s="24">
        <v>17</v>
      </c>
      <c r="G4" s="24">
        <v>16.5</v>
      </c>
      <c r="H4" s="24">
        <v>17</v>
      </c>
      <c r="I4" s="27"/>
    </row>
    <row r="5" spans="1:9" ht="17.649999999999999" x14ac:dyDescent="0.45">
      <c r="A5" s="2">
        <v>2</v>
      </c>
      <c r="B5" s="11" t="s">
        <v>18</v>
      </c>
      <c r="C5" s="5">
        <v>25</v>
      </c>
      <c r="D5" s="24">
        <v>9.5</v>
      </c>
      <c r="E5" s="24">
        <v>13</v>
      </c>
      <c r="F5" s="24">
        <v>14</v>
      </c>
      <c r="G5" s="24">
        <v>13.5</v>
      </c>
      <c r="H5" s="24">
        <v>15</v>
      </c>
      <c r="I5" s="27"/>
    </row>
    <row r="6" spans="1:9" ht="17.649999999999999" x14ac:dyDescent="0.45">
      <c r="A6" s="2">
        <v>3</v>
      </c>
      <c r="B6" s="11" t="s">
        <v>25</v>
      </c>
      <c r="C6" s="5">
        <v>20</v>
      </c>
      <c r="D6" s="24">
        <v>9.5</v>
      </c>
      <c r="E6" s="24">
        <v>12</v>
      </c>
      <c r="F6" s="24">
        <v>12</v>
      </c>
      <c r="G6" s="24">
        <v>12</v>
      </c>
      <c r="H6" s="24">
        <v>13</v>
      </c>
      <c r="I6" s="27"/>
    </row>
    <row r="7" spans="1:9" ht="15" customHeight="1" x14ac:dyDescent="0.45">
      <c r="A7" s="2">
        <v>4</v>
      </c>
      <c r="B7" s="11" t="s">
        <v>26</v>
      </c>
      <c r="C7" s="5">
        <v>15</v>
      </c>
      <c r="D7" s="24">
        <v>8</v>
      </c>
      <c r="E7" s="24">
        <v>7</v>
      </c>
      <c r="F7" s="24">
        <v>8</v>
      </c>
      <c r="G7" s="26">
        <v>7.5</v>
      </c>
      <c r="H7" s="24">
        <v>8.5</v>
      </c>
      <c r="I7" s="27"/>
    </row>
    <row r="8" spans="1:9" ht="17.649999999999999" x14ac:dyDescent="0.45">
      <c r="A8" s="2">
        <v>5</v>
      </c>
      <c r="B8" s="11" t="s">
        <v>27</v>
      </c>
      <c r="C8" s="5">
        <v>10</v>
      </c>
      <c r="D8" s="24">
        <v>6</v>
      </c>
      <c r="E8" s="24">
        <v>6</v>
      </c>
      <c r="F8" s="24">
        <v>6</v>
      </c>
      <c r="G8" s="24">
        <v>6</v>
      </c>
      <c r="H8" s="24">
        <v>7</v>
      </c>
      <c r="I8" s="28"/>
    </row>
    <row r="9" spans="1:9" x14ac:dyDescent="0.45">
      <c r="A9" s="2"/>
      <c r="B9" s="1" t="s">
        <v>2</v>
      </c>
      <c r="C9" s="12">
        <f t="shared" ref="C9:H9" si="0">SUM(C4:C8)</f>
        <v>100</v>
      </c>
      <c r="D9" s="3">
        <f t="shared" si="0"/>
        <v>47</v>
      </c>
      <c r="E9" s="7">
        <f t="shared" si="0"/>
        <v>55</v>
      </c>
      <c r="F9" s="3">
        <f t="shared" si="0"/>
        <v>57</v>
      </c>
      <c r="G9" s="7">
        <f t="shared" si="0"/>
        <v>55.5</v>
      </c>
      <c r="H9" s="3">
        <f t="shared" si="0"/>
        <v>60.5</v>
      </c>
      <c r="I9" s="3"/>
    </row>
    <row r="12" spans="1:9" ht="15.75" x14ac:dyDescent="0.5">
      <c r="A12" s="8" t="s">
        <v>15</v>
      </c>
      <c r="B12" s="8" t="str">
        <f>'Сводный протокол'!B10</f>
        <v>ЭРА ДИАНА</v>
      </c>
    </row>
    <row r="13" spans="1:9" ht="25.5" x14ac:dyDescent="0.45">
      <c r="A13" s="2" t="s">
        <v>9</v>
      </c>
      <c r="B13" s="1" t="s">
        <v>0</v>
      </c>
      <c r="C13" s="1" t="s">
        <v>1</v>
      </c>
      <c r="D13" s="4" t="s">
        <v>3</v>
      </c>
      <c r="E13" s="6" t="s">
        <v>4</v>
      </c>
      <c r="F13" s="4" t="s">
        <v>5</v>
      </c>
      <c r="G13" s="6" t="s">
        <v>6</v>
      </c>
      <c r="H13" s="4" t="s">
        <v>7</v>
      </c>
      <c r="I13" s="4" t="s">
        <v>8</v>
      </c>
    </row>
    <row r="14" spans="1:9" ht="17.649999999999999" x14ac:dyDescent="0.45">
      <c r="A14" s="2">
        <v>1</v>
      </c>
      <c r="B14" s="11" t="s">
        <v>24</v>
      </c>
      <c r="C14" s="5">
        <v>30</v>
      </c>
      <c r="D14" s="24">
        <v>11</v>
      </c>
      <c r="E14" s="24">
        <v>13</v>
      </c>
      <c r="F14" s="24">
        <v>15</v>
      </c>
      <c r="G14" s="24">
        <v>14.5</v>
      </c>
      <c r="H14" s="24">
        <v>14</v>
      </c>
      <c r="I14" s="27"/>
    </row>
    <row r="15" spans="1:9" ht="17.649999999999999" x14ac:dyDescent="0.45">
      <c r="A15" s="2">
        <v>2</v>
      </c>
      <c r="B15" s="11" t="s">
        <v>18</v>
      </c>
      <c r="C15" s="5">
        <v>25</v>
      </c>
      <c r="D15" s="24">
        <v>9</v>
      </c>
      <c r="E15" s="24">
        <v>12</v>
      </c>
      <c r="F15" s="24">
        <v>12</v>
      </c>
      <c r="G15" s="24">
        <v>11</v>
      </c>
      <c r="H15" s="24">
        <v>11</v>
      </c>
      <c r="I15" s="27"/>
    </row>
    <row r="16" spans="1:9" ht="17.649999999999999" x14ac:dyDescent="0.45">
      <c r="A16" s="2">
        <v>3</v>
      </c>
      <c r="B16" s="11" t="s">
        <v>25</v>
      </c>
      <c r="C16" s="5">
        <v>20</v>
      </c>
      <c r="D16" s="24">
        <v>9</v>
      </c>
      <c r="E16" s="24">
        <v>10</v>
      </c>
      <c r="F16" s="24">
        <v>10</v>
      </c>
      <c r="G16" s="24">
        <v>10</v>
      </c>
      <c r="H16" s="24">
        <v>10</v>
      </c>
      <c r="I16" s="27"/>
    </row>
    <row r="17" spans="1:9" ht="17.649999999999999" x14ac:dyDescent="0.45">
      <c r="A17" s="2">
        <v>4</v>
      </c>
      <c r="B17" s="11" t="s">
        <v>26</v>
      </c>
      <c r="C17" s="5">
        <v>15</v>
      </c>
      <c r="D17" s="24">
        <v>7</v>
      </c>
      <c r="E17" s="24">
        <v>7</v>
      </c>
      <c r="F17" s="24">
        <v>7</v>
      </c>
      <c r="G17" s="24">
        <v>7</v>
      </c>
      <c r="H17" s="24">
        <v>7</v>
      </c>
      <c r="I17" s="27"/>
    </row>
    <row r="18" spans="1:9" ht="17.649999999999999" x14ac:dyDescent="0.45">
      <c r="A18" s="2">
        <v>5</v>
      </c>
      <c r="B18" s="11" t="s">
        <v>27</v>
      </c>
      <c r="C18" s="5">
        <v>10</v>
      </c>
      <c r="D18" s="24">
        <v>6</v>
      </c>
      <c r="E18" s="24">
        <v>5.5</v>
      </c>
      <c r="F18" s="24">
        <v>5</v>
      </c>
      <c r="G18" s="24">
        <v>5</v>
      </c>
      <c r="H18" s="24">
        <v>5</v>
      </c>
      <c r="I18" s="28"/>
    </row>
    <row r="19" spans="1:9" x14ac:dyDescent="0.45">
      <c r="A19" s="2"/>
      <c r="B19" s="1" t="s">
        <v>2</v>
      </c>
      <c r="C19" s="3">
        <f t="shared" ref="C19:H19" si="1">SUM(C14:C18)</f>
        <v>100</v>
      </c>
      <c r="D19" s="3">
        <f t="shared" si="1"/>
        <v>42</v>
      </c>
      <c r="E19" s="7">
        <f t="shared" si="1"/>
        <v>47.5</v>
      </c>
      <c r="F19" s="3">
        <f t="shared" si="1"/>
        <v>49</v>
      </c>
      <c r="G19" s="7">
        <f t="shared" si="1"/>
        <v>47.5</v>
      </c>
      <c r="H19" s="3">
        <f t="shared" si="1"/>
        <v>47</v>
      </c>
      <c r="I19" s="3"/>
    </row>
    <row r="22" spans="1:9" ht="15.75" x14ac:dyDescent="0.5">
      <c r="A22" s="8" t="s">
        <v>16</v>
      </c>
      <c r="B22" s="8" t="str">
        <f>'Сводный протокол'!B11</f>
        <v>GS Алиса</v>
      </c>
    </row>
    <row r="23" spans="1:9" ht="25.5" x14ac:dyDescent="0.45">
      <c r="A23" s="2" t="s">
        <v>9</v>
      </c>
      <c r="B23" s="1" t="s">
        <v>0</v>
      </c>
      <c r="C23" s="1" t="s">
        <v>1</v>
      </c>
      <c r="D23" s="4" t="s">
        <v>3</v>
      </c>
      <c r="E23" s="6" t="s">
        <v>4</v>
      </c>
      <c r="F23" s="4" t="s">
        <v>5</v>
      </c>
      <c r="G23" s="6" t="s">
        <v>6</v>
      </c>
      <c r="H23" s="4" t="s">
        <v>7</v>
      </c>
      <c r="I23" s="4" t="s">
        <v>8</v>
      </c>
    </row>
    <row r="24" spans="1:9" ht="17.649999999999999" x14ac:dyDescent="0.45">
      <c r="A24" s="2">
        <v>1</v>
      </c>
      <c r="B24" s="11" t="s">
        <v>24</v>
      </c>
      <c r="C24" s="5">
        <v>30</v>
      </c>
      <c r="D24" s="24">
        <v>16</v>
      </c>
      <c r="E24" s="24">
        <v>16</v>
      </c>
      <c r="F24" s="24">
        <v>16</v>
      </c>
      <c r="G24" s="24">
        <v>15.5</v>
      </c>
      <c r="H24" s="24">
        <v>16</v>
      </c>
      <c r="I24" s="27"/>
    </row>
    <row r="25" spans="1:9" ht="17.649999999999999" x14ac:dyDescent="0.45">
      <c r="A25" s="2">
        <v>2</v>
      </c>
      <c r="B25" s="11" t="s">
        <v>18</v>
      </c>
      <c r="C25" s="5">
        <v>25</v>
      </c>
      <c r="D25" s="24">
        <v>16</v>
      </c>
      <c r="E25" s="24">
        <v>15</v>
      </c>
      <c r="F25" s="24">
        <v>15</v>
      </c>
      <c r="G25" s="24">
        <v>15.5</v>
      </c>
      <c r="H25" s="24">
        <v>14.5</v>
      </c>
      <c r="I25" s="27"/>
    </row>
    <row r="26" spans="1:9" ht="17.649999999999999" x14ac:dyDescent="0.45">
      <c r="A26" s="2">
        <v>3</v>
      </c>
      <c r="B26" s="11" t="s">
        <v>25</v>
      </c>
      <c r="C26" s="5">
        <v>20</v>
      </c>
      <c r="D26" s="24">
        <v>10</v>
      </c>
      <c r="E26" s="24">
        <v>12</v>
      </c>
      <c r="F26" s="24">
        <v>11</v>
      </c>
      <c r="G26" s="24">
        <v>10.5</v>
      </c>
      <c r="H26" s="24">
        <v>11</v>
      </c>
      <c r="I26" s="27"/>
    </row>
    <row r="27" spans="1:9" ht="17.649999999999999" x14ac:dyDescent="0.45">
      <c r="A27" s="2">
        <v>4</v>
      </c>
      <c r="B27" s="11" t="s">
        <v>26</v>
      </c>
      <c r="C27" s="5">
        <v>15</v>
      </c>
      <c r="D27" s="24">
        <v>8</v>
      </c>
      <c r="E27" s="24">
        <v>7.5</v>
      </c>
      <c r="F27" s="24">
        <v>8</v>
      </c>
      <c r="G27" s="24">
        <v>8</v>
      </c>
      <c r="H27" s="24">
        <v>8</v>
      </c>
      <c r="I27" s="27"/>
    </row>
    <row r="28" spans="1:9" ht="17.649999999999999" x14ac:dyDescent="0.45">
      <c r="A28" s="2">
        <v>5</v>
      </c>
      <c r="B28" s="11" t="s">
        <v>27</v>
      </c>
      <c r="C28" s="5">
        <v>10</v>
      </c>
      <c r="D28" s="24">
        <v>7</v>
      </c>
      <c r="E28" s="24">
        <v>6</v>
      </c>
      <c r="F28" s="24">
        <v>5</v>
      </c>
      <c r="G28" s="24">
        <v>5.5</v>
      </c>
      <c r="H28" s="24">
        <v>6</v>
      </c>
      <c r="I28" s="28"/>
    </row>
    <row r="29" spans="1:9" x14ac:dyDescent="0.45">
      <c r="A29" s="2"/>
      <c r="B29" s="1" t="s">
        <v>2</v>
      </c>
      <c r="C29" s="3">
        <f t="shared" ref="C29:H29" si="2">SUM(C24:C28)</f>
        <v>100</v>
      </c>
      <c r="D29" s="3">
        <f>SUM(D24:D28)</f>
        <v>57</v>
      </c>
      <c r="E29" s="7">
        <f t="shared" si="2"/>
        <v>56.5</v>
      </c>
      <c r="F29" s="3">
        <f t="shared" si="2"/>
        <v>55</v>
      </c>
      <c r="G29" s="7">
        <f t="shared" si="2"/>
        <v>55</v>
      </c>
      <c r="H29" s="3">
        <f t="shared" si="2"/>
        <v>55.5</v>
      </c>
      <c r="I29" s="3"/>
    </row>
    <row r="32" spans="1:9" ht="15.75" x14ac:dyDescent="0.5">
      <c r="A32" s="8" t="s">
        <v>17</v>
      </c>
      <c r="B32" s="8" t="str">
        <f>'Сводный протокол'!B12</f>
        <v>PokerFace</v>
      </c>
    </row>
    <row r="33" spans="1:9" ht="25.5" x14ac:dyDescent="0.45">
      <c r="A33" s="2" t="s">
        <v>9</v>
      </c>
      <c r="B33" s="1" t="s">
        <v>0</v>
      </c>
      <c r="C33" s="1" t="s">
        <v>1</v>
      </c>
      <c r="D33" s="4" t="s">
        <v>3</v>
      </c>
      <c r="E33" s="6" t="s">
        <v>4</v>
      </c>
      <c r="F33" s="4" t="s">
        <v>5</v>
      </c>
      <c r="G33" s="6" t="s">
        <v>6</v>
      </c>
      <c r="H33" s="4" t="s">
        <v>7</v>
      </c>
      <c r="I33" s="4" t="s">
        <v>8</v>
      </c>
    </row>
    <row r="34" spans="1:9" ht="17.649999999999999" x14ac:dyDescent="0.45">
      <c r="A34" s="2">
        <v>1</v>
      </c>
      <c r="B34" s="11" t="s">
        <v>24</v>
      </c>
      <c r="C34" s="5">
        <v>30</v>
      </c>
      <c r="D34" s="24">
        <v>17</v>
      </c>
      <c r="E34" s="24">
        <v>20</v>
      </c>
      <c r="F34" s="24">
        <v>20</v>
      </c>
      <c r="G34" s="24">
        <v>20</v>
      </c>
      <c r="H34" s="24">
        <v>18</v>
      </c>
      <c r="I34" s="27"/>
    </row>
    <row r="35" spans="1:9" ht="17.649999999999999" x14ac:dyDescent="0.45">
      <c r="A35" s="2">
        <v>2</v>
      </c>
      <c r="B35" s="11" t="s">
        <v>18</v>
      </c>
      <c r="C35" s="5">
        <v>25</v>
      </c>
      <c r="D35" s="24">
        <v>17</v>
      </c>
      <c r="E35" s="24">
        <v>17</v>
      </c>
      <c r="F35" s="24">
        <v>17</v>
      </c>
      <c r="G35" s="24">
        <v>17</v>
      </c>
      <c r="H35" s="24">
        <v>16</v>
      </c>
      <c r="I35" s="27"/>
    </row>
    <row r="36" spans="1:9" ht="17.649999999999999" x14ac:dyDescent="0.45">
      <c r="A36" s="2">
        <v>3</v>
      </c>
      <c r="B36" s="11" t="s">
        <v>25</v>
      </c>
      <c r="C36" s="5">
        <v>20</v>
      </c>
      <c r="D36" s="24">
        <v>12</v>
      </c>
      <c r="E36" s="24">
        <v>10</v>
      </c>
      <c r="F36" s="24">
        <v>12</v>
      </c>
      <c r="G36" s="24">
        <v>15</v>
      </c>
      <c r="H36" s="24">
        <v>15</v>
      </c>
      <c r="I36" s="27"/>
    </row>
    <row r="37" spans="1:9" ht="17.649999999999999" x14ac:dyDescent="0.45">
      <c r="A37" s="2">
        <v>4</v>
      </c>
      <c r="B37" s="11" t="s">
        <v>26</v>
      </c>
      <c r="C37" s="5">
        <v>15</v>
      </c>
      <c r="D37" s="24">
        <v>11</v>
      </c>
      <c r="E37" s="24">
        <v>9</v>
      </c>
      <c r="F37" s="24">
        <v>10</v>
      </c>
      <c r="G37" s="24">
        <v>10</v>
      </c>
      <c r="H37" s="24">
        <v>9</v>
      </c>
      <c r="I37" s="27"/>
    </row>
    <row r="38" spans="1:9" ht="17.649999999999999" x14ac:dyDescent="0.45">
      <c r="A38" s="2">
        <v>5</v>
      </c>
      <c r="B38" s="11" t="s">
        <v>27</v>
      </c>
      <c r="C38" s="5">
        <v>10</v>
      </c>
      <c r="D38" s="24">
        <v>8</v>
      </c>
      <c r="E38" s="24">
        <v>7.5</v>
      </c>
      <c r="F38" s="24">
        <v>7</v>
      </c>
      <c r="G38" s="24">
        <v>8</v>
      </c>
      <c r="H38" s="24">
        <v>7.5</v>
      </c>
      <c r="I38" s="28"/>
    </row>
    <row r="39" spans="1:9" x14ac:dyDescent="0.45">
      <c r="A39" s="2"/>
      <c r="B39" s="1" t="s">
        <v>2</v>
      </c>
      <c r="C39" s="3">
        <f t="shared" ref="C39:H39" si="3">SUM(C34:C38)</f>
        <v>100</v>
      </c>
      <c r="D39" s="3">
        <f t="shared" si="3"/>
        <v>65</v>
      </c>
      <c r="E39" s="7">
        <f t="shared" si="3"/>
        <v>63.5</v>
      </c>
      <c r="F39" s="3">
        <f t="shared" si="3"/>
        <v>66</v>
      </c>
      <c r="G39" s="7">
        <f t="shared" si="3"/>
        <v>70</v>
      </c>
      <c r="H39" s="3">
        <f t="shared" si="3"/>
        <v>65.5</v>
      </c>
      <c r="I39" s="3"/>
    </row>
    <row r="42" spans="1:9" ht="15.75" x14ac:dyDescent="0.5">
      <c r="A42" s="8" t="s">
        <v>39</v>
      </c>
      <c r="B42" s="8" t="str">
        <f>'Сводный протокол'!B13</f>
        <v>DevilsUNREAL</v>
      </c>
    </row>
    <row r="43" spans="1:9" ht="25.5" x14ac:dyDescent="0.45">
      <c r="A43" s="2" t="s">
        <v>9</v>
      </c>
      <c r="B43" s="1" t="s">
        <v>0</v>
      </c>
      <c r="C43" s="1" t="s">
        <v>1</v>
      </c>
      <c r="D43" s="4" t="s">
        <v>3</v>
      </c>
      <c r="E43" s="6" t="s">
        <v>4</v>
      </c>
      <c r="F43" s="4" t="s">
        <v>5</v>
      </c>
      <c r="G43" s="6" t="s">
        <v>6</v>
      </c>
      <c r="H43" s="4" t="s">
        <v>7</v>
      </c>
      <c r="I43" s="4" t="s">
        <v>8</v>
      </c>
    </row>
    <row r="44" spans="1:9" ht="17.649999999999999" x14ac:dyDescent="0.45">
      <c r="A44" s="2">
        <v>1</v>
      </c>
      <c r="B44" s="11" t="s">
        <v>24</v>
      </c>
      <c r="C44" s="5">
        <v>30</v>
      </c>
      <c r="D44" s="24">
        <v>16</v>
      </c>
      <c r="E44" s="24">
        <v>16</v>
      </c>
      <c r="F44" s="24">
        <v>18</v>
      </c>
      <c r="G44" s="24">
        <v>18</v>
      </c>
      <c r="H44" s="24">
        <v>18</v>
      </c>
      <c r="I44" s="27"/>
    </row>
    <row r="45" spans="1:9" ht="17.649999999999999" x14ac:dyDescent="0.45">
      <c r="A45" s="2">
        <v>2</v>
      </c>
      <c r="B45" s="11" t="s">
        <v>18</v>
      </c>
      <c r="C45" s="5">
        <v>25</v>
      </c>
      <c r="D45" s="24">
        <v>16</v>
      </c>
      <c r="E45" s="24">
        <v>17</v>
      </c>
      <c r="F45" s="24">
        <v>17</v>
      </c>
      <c r="G45" s="24">
        <v>17</v>
      </c>
      <c r="H45" s="24">
        <v>17</v>
      </c>
      <c r="I45" s="27"/>
    </row>
    <row r="46" spans="1:9" ht="17.649999999999999" x14ac:dyDescent="0.45">
      <c r="A46" s="2">
        <v>3</v>
      </c>
      <c r="B46" s="11" t="s">
        <v>25</v>
      </c>
      <c r="C46" s="5">
        <v>20</v>
      </c>
      <c r="D46" s="24">
        <v>10.5</v>
      </c>
      <c r="E46" s="24">
        <v>14</v>
      </c>
      <c r="F46" s="24">
        <v>12</v>
      </c>
      <c r="G46" s="24">
        <v>12.5</v>
      </c>
      <c r="H46" s="24">
        <v>12</v>
      </c>
      <c r="I46" s="27"/>
    </row>
    <row r="47" spans="1:9" ht="17.649999999999999" x14ac:dyDescent="0.45">
      <c r="A47" s="2">
        <v>4</v>
      </c>
      <c r="B47" s="11" t="s">
        <v>26</v>
      </c>
      <c r="C47" s="5">
        <v>15</v>
      </c>
      <c r="D47" s="24">
        <v>11</v>
      </c>
      <c r="E47" s="24">
        <v>10</v>
      </c>
      <c r="F47" s="24">
        <v>10</v>
      </c>
      <c r="G47" s="24">
        <v>9.5</v>
      </c>
      <c r="H47" s="24">
        <v>9</v>
      </c>
      <c r="I47" s="27"/>
    </row>
    <row r="48" spans="1:9" ht="17.649999999999999" x14ac:dyDescent="0.45">
      <c r="A48" s="2">
        <v>5</v>
      </c>
      <c r="B48" s="11" t="s">
        <v>27</v>
      </c>
      <c r="C48" s="5">
        <v>10</v>
      </c>
      <c r="D48" s="24">
        <v>7.5</v>
      </c>
      <c r="E48" s="24">
        <v>6.5</v>
      </c>
      <c r="F48" s="24">
        <v>6</v>
      </c>
      <c r="G48" s="24">
        <v>6.5</v>
      </c>
      <c r="H48" s="24">
        <v>6</v>
      </c>
      <c r="I48" s="28"/>
    </row>
    <row r="49" spans="1:9" x14ac:dyDescent="0.45">
      <c r="A49" s="2"/>
      <c r="B49" s="1" t="s">
        <v>2</v>
      </c>
      <c r="C49" s="3">
        <f t="shared" ref="C49:H49" si="4">SUM(C44:C48)</f>
        <v>100</v>
      </c>
      <c r="D49" s="3">
        <f t="shared" si="4"/>
        <v>61</v>
      </c>
      <c r="E49" s="7">
        <f t="shared" si="4"/>
        <v>63.5</v>
      </c>
      <c r="F49" s="3">
        <f t="shared" si="4"/>
        <v>63</v>
      </c>
      <c r="G49" s="7">
        <f t="shared" si="4"/>
        <v>63.5</v>
      </c>
      <c r="H49" s="3">
        <f t="shared" si="4"/>
        <v>62</v>
      </c>
      <c r="I49" s="3"/>
    </row>
  </sheetData>
  <mergeCells count="6">
    <mergeCell ref="I44:I48"/>
    <mergeCell ref="B1:I1"/>
    <mergeCell ref="I14:I18"/>
    <mergeCell ref="I24:I28"/>
    <mergeCell ref="I34:I38"/>
    <mergeCell ref="I4:I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0"/>
  <sheetViews>
    <sheetView tabSelected="1" workbookViewId="0">
      <selection activeCell="G25" sqref="G25"/>
    </sheetView>
  </sheetViews>
  <sheetFormatPr defaultColWidth="8.796875" defaultRowHeight="14.25" x14ac:dyDescent="0.45"/>
  <cols>
    <col min="1" max="1" width="5" customWidth="1"/>
    <col min="2" max="2" width="58.796875" customWidth="1"/>
    <col min="3" max="8" width="8.46484375" customWidth="1"/>
    <col min="9" max="9" width="7.6640625" customWidth="1"/>
    <col min="10" max="10" width="10.46484375" customWidth="1"/>
    <col min="11" max="11" width="7.46484375" customWidth="1"/>
  </cols>
  <sheetData>
    <row r="1" spans="1:12" ht="48" customHeight="1" x14ac:dyDescent="0.45">
      <c r="A1" s="14"/>
      <c r="B1" s="30" t="s">
        <v>28</v>
      </c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7.25" customHeight="1" x14ac:dyDescent="0.45">
      <c r="A2" s="14"/>
      <c r="B2" s="15" t="s">
        <v>29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7.25" customHeight="1" x14ac:dyDescent="0.45">
      <c r="A3" s="14"/>
      <c r="B3" s="15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5" customHeight="1" x14ac:dyDescent="0.45">
      <c r="A4" s="14"/>
      <c r="B4" s="15" t="s">
        <v>33</v>
      </c>
      <c r="C4" s="16"/>
      <c r="D4" s="16"/>
      <c r="E4" s="16"/>
      <c r="F4" s="16"/>
      <c r="G4" s="16"/>
      <c r="H4" s="16"/>
      <c r="I4" s="16"/>
      <c r="J4" s="16"/>
      <c r="K4" s="16"/>
    </row>
    <row r="5" spans="1:12" ht="25.5" customHeight="1" x14ac:dyDescent="0.45">
      <c r="A5" s="14"/>
      <c r="B5" s="17" t="s">
        <v>30</v>
      </c>
      <c r="C5" s="14"/>
      <c r="F5" s="14"/>
      <c r="G5" s="14"/>
      <c r="H5" s="14"/>
      <c r="I5" s="14"/>
      <c r="J5" s="14"/>
      <c r="K5" s="14"/>
    </row>
    <row r="6" spans="1:12" ht="15" customHeight="1" x14ac:dyDescent="0.45">
      <c r="A6" s="14"/>
      <c r="B6" s="17"/>
      <c r="C6" s="14"/>
      <c r="D6" s="21" t="s">
        <v>19</v>
      </c>
      <c r="E6" s="14"/>
      <c r="F6" s="14"/>
      <c r="G6" s="14"/>
      <c r="H6" s="14"/>
      <c r="I6" s="14"/>
      <c r="J6" s="14"/>
      <c r="K6" s="14"/>
    </row>
    <row r="7" spans="1:12" x14ac:dyDescent="0.45">
      <c r="A7" s="32" t="s">
        <v>9</v>
      </c>
      <c r="B7" s="32" t="s">
        <v>11</v>
      </c>
      <c r="C7" s="33" t="s">
        <v>12</v>
      </c>
      <c r="D7" s="33"/>
      <c r="E7" s="33"/>
      <c r="F7" s="33"/>
      <c r="G7" s="33"/>
      <c r="H7" s="34" t="s">
        <v>23</v>
      </c>
      <c r="I7" s="33" t="s">
        <v>8</v>
      </c>
      <c r="J7" s="31" t="s">
        <v>13</v>
      </c>
      <c r="K7" s="31" t="s">
        <v>14</v>
      </c>
    </row>
    <row r="8" spans="1:12" x14ac:dyDescent="0.45">
      <c r="A8" s="32"/>
      <c r="B8" s="32"/>
      <c r="C8" s="20" t="s">
        <v>3</v>
      </c>
      <c r="D8" s="20" t="s">
        <v>4</v>
      </c>
      <c r="E8" s="20" t="s">
        <v>5</v>
      </c>
      <c r="F8" s="20" t="s">
        <v>6</v>
      </c>
      <c r="G8" s="20" t="s">
        <v>7</v>
      </c>
      <c r="H8" s="35"/>
      <c r="I8" s="33"/>
      <c r="J8" s="31"/>
      <c r="K8" s="31"/>
    </row>
    <row r="9" spans="1:12" ht="15.4" x14ac:dyDescent="0.45">
      <c r="A9" s="13">
        <v>1</v>
      </c>
      <c r="B9" s="36" t="s">
        <v>34</v>
      </c>
      <c r="C9" s="22">
        <f>'Ввод баллов'!D9</f>
        <v>47</v>
      </c>
      <c r="D9" s="22">
        <f>'Ввод баллов'!E9</f>
        <v>55</v>
      </c>
      <c r="E9" s="22">
        <f>'Ввод баллов'!F9</f>
        <v>57</v>
      </c>
      <c r="F9" s="22">
        <f>'Ввод баллов'!G9</f>
        <v>55.5</v>
      </c>
      <c r="G9" s="22">
        <f>'Ввод баллов'!H9</f>
        <v>60.5</v>
      </c>
      <c r="H9" s="22">
        <f>SUM(C9:G9)-MIN(C9:G9)-MAX(C9:G9)</f>
        <v>167.5</v>
      </c>
      <c r="I9" s="9">
        <f>'Ввод баллов'!I9</f>
        <v>0</v>
      </c>
      <c r="J9" s="10">
        <f>H9-I9*3</f>
        <v>167.5</v>
      </c>
      <c r="K9" s="9">
        <f>RANK(J9,$J$9:$J$13,0)</f>
        <v>3</v>
      </c>
    </row>
    <row r="10" spans="1:12" ht="15.4" x14ac:dyDescent="0.45">
      <c r="A10" s="13">
        <v>2</v>
      </c>
      <c r="B10" s="36" t="s">
        <v>35</v>
      </c>
      <c r="C10" s="22">
        <f>'Ввод баллов'!D19</f>
        <v>42</v>
      </c>
      <c r="D10" s="22">
        <f>'Ввод баллов'!E19</f>
        <v>47.5</v>
      </c>
      <c r="E10" s="22">
        <f>'Ввод баллов'!F19</f>
        <v>49</v>
      </c>
      <c r="F10" s="22">
        <f>'Ввод баллов'!G19</f>
        <v>47.5</v>
      </c>
      <c r="G10" s="22">
        <f>'Ввод баллов'!H19</f>
        <v>47</v>
      </c>
      <c r="H10" s="22">
        <f t="shared" ref="H10:H13" si="0">SUM(C10:G10)-MIN(C10:G10)-MAX(C10:G10)</f>
        <v>142</v>
      </c>
      <c r="I10" s="9">
        <f>'Ввод баллов'!I19</f>
        <v>0</v>
      </c>
      <c r="J10" s="10">
        <f t="shared" ref="J10:J13" si="1">H10-I10*3</f>
        <v>142</v>
      </c>
      <c r="K10" s="9">
        <f t="shared" ref="K10:K12" si="2">RANK(J10,$J$9:$J$13,0)</f>
        <v>5</v>
      </c>
    </row>
    <row r="11" spans="1:12" ht="15" customHeight="1" x14ac:dyDescent="0.45">
      <c r="A11" s="13">
        <v>3</v>
      </c>
      <c r="B11" s="36" t="s">
        <v>36</v>
      </c>
      <c r="C11" s="9">
        <f>'Ввод баллов'!D29</f>
        <v>57</v>
      </c>
      <c r="D11" s="22">
        <f>'Ввод баллов'!E29</f>
        <v>56.5</v>
      </c>
      <c r="E11" s="22">
        <f>'Ввод баллов'!F29</f>
        <v>55</v>
      </c>
      <c r="F11" s="22">
        <f>'Ввод баллов'!G29</f>
        <v>55</v>
      </c>
      <c r="G11" s="22">
        <f>'Ввод баллов'!H29</f>
        <v>55.5</v>
      </c>
      <c r="H11" s="22">
        <f t="shared" si="0"/>
        <v>167</v>
      </c>
      <c r="I11" s="22">
        <f>'Ввод баллов'!I29</f>
        <v>0</v>
      </c>
      <c r="J11" s="23">
        <f t="shared" si="1"/>
        <v>167</v>
      </c>
      <c r="K11" s="9">
        <f t="shared" si="2"/>
        <v>4</v>
      </c>
    </row>
    <row r="12" spans="1:12" ht="15.4" x14ac:dyDescent="0.45">
      <c r="A12" s="13">
        <v>4</v>
      </c>
      <c r="B12" s="36" t="s">
        <v>37</v>
      </c>
      <c r="C12" s="9">
        <f>'Ввод баллов'!D39</f>
        <v>65</v>
      </c>
      <c r="D12" s="22">
        <f>'Ввод баллов'!E39</f>
        <v>63.5</v>
      </c>
      <c r="E12" s="22">
        <f>'Ввод баллов'!F39</f>
        <v>66</v>
      </c>
      <c r="F12" s="22">
        <f>'Ввод баллов'!G39</f>
        <v>70</v>
      </c>
      <c r="G12" s="22">
        <f>'Ввод баллов'!H39</f>
        <v>65.5</v>
      </c>
      <c r="H12" s="22">
        <f t="shared" si="0"/>
        <v>196.5</v>
      </c>
      <c r="I12" s="22">
        <f>'Ввод баллов'!I39</f>
        <v>0</v>
      </c>
      <c r="J12" s="23">
        <f t="shared" si="1"/>
        <v>196.5</v>
      </c>
      <c r="K12" s="9">
        <f t="shared" si="2"/>
        <v>1</v>
      </c>
    </row>
    <row r="13" spans="1:12" ht="15.4" x14ac:dyDescent="0.45">
      <c r="A13" s="25">
        <v>5</v>
      </c>
      <c r="B13" s="22" t="s">
        <v>38</v>
      </c>
      <c r="C13" s="9">
        <f>'Ввод баллов'!D49</f>
        <v>61</v>
      </c>
      <c r="D13" s="22">
        <f>'Ввод баллов'!E49</f>
        <v>63.5</v>
      </c>
      <c r="E13" s="22">
        <f>'Ввод баллов'!F49</f>
        <v>63</v>
      </c>
      <c r="F13" s="22">
        <f>'Ввод баллов'!G49</f>
        <v>63.5</v>
      </c>
      <c r="G13" s="22">
        <f>'Ввод баллов'!H49</f>
        <v>62</v>
      </c>
      <c r="H13" s="22">
        <f t="shared" si="0"/>
        <v>188.5</v>
      </c>
      <c r="I13" s="22">
        <f>'Ввод баллов'!I49</f>
        <v>0</v>
      </c>
      <c r="J13" s="23">
        <f t="shared" si="1"/>
        <v>188.5</v>
      </c>
      <c r="K13" s="9">
        <f>RANK(J13,$J$9:$J$13,0)</f>
        <v>2</v>
      </c>
    </row>
    <row r="16" spans="1:12" ht="15.4" x14ac:dyDescent="0.45">
      <c r="B16" s="18" t="s">
        <v>31</v>
      </c>
    </row>
    <row r="17" spans="2:2" ht="15.4" x14ac:dyDescent="0.45">
      <c r="B17" s="18" t="s">
        <v>20</v>
      </c>
    </row>
    <row r="18" spans="2:2" ht="15.4" x14ac:dyDescent="0.45">
      <c r="B18" s="18" t="s">
        <v>32</v>
      </c>
    </row>
    <row r="19" spans="2:2" ht="15.4" x14ac:dyDescent="0.45">
      <c r="B19" s="18" t="s">
        <v>20</v>
      </c>
    </row>
    <row r="20" spans="2:2" x14ac:dyDescent="0.45">
      <c r="B20" s="19" t="s">
        <v>21</v>
      </c>
    </row>
  </sheetData>
  <mergeCells count="8">
    <mergeCell ref="B1:L1"/>
    <mergeCell ref="J7:J8"/>
    <mergeCell ref="K7:K8"/>
    <mergeCell ref="A7:A8"/>
    <mergeCell ref="B7:B8"/>
    <mergeCell ref="C7:G7"/>
    <mergeCell ref="H7:H8"/>
    <mergeCell ref="I7:I8"/>
  </mergeCells>
  <conditionalFormatting sqref="K9:K1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Ввод баллов</vt:lpstr>
      <vt:lpstr>Сводный 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us1580</dc:creator>
  <cp:lastModifiedBy>Sergey Sinitsyn</cp:lastModifiedBy>
  <cp:lastPrinted>2015-12-03T12:10:27Z</cp:lastPrinted>
  <dcterms:created xsi:type="dcterms:W3CDTF">2014-12-08T20:36:09Z</dcterms:created>
  <dcterms:modified xsi:type="dcterms:W3CDTF">2024-05-27T21:53:30Z</dcterms:modified>
</cp:coreProperties>
</file>