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it\Desktop\протоколы\Cheer Open 2023\"/>
    </mc:Choice>
  </mc:AlternateContent>
  <xr:revisionPtr revIDLastSave="0" documentId="13_ncr:1_{84370EE2-1C06-4CB8-8D8E-B779D0E4FFCA}" xr6:coauthVersionLast="47" xr6:coauthVersionMax="47" xr10:uidLastSave="{00000000-0000-0000-0000-000000000000}"/>
  <bookViews>
    <workbookView xWindow="-98" yWindow="-98" windowWidth="22695" windowHeight="14476" activeTab="1" xr2:uid="{00000000-000D-0000-FFFF-FFFF00000000}"/>
  </bookViews>
  <sheets>
    <sheet name="Ввод баллов" sheetId="1" r:id="rId1"/>
    <sheet name="Сводный протокол" sheetId="2" r:id="rId2"/>
  </sheets>
  <calcPr calcId="191029"/>
</workbook>
</file>

<file path=xl/calcChain.xml><?xml version="1.0" encoding="utf-8"?>
<calcChain xmlns="http://schemas.openxmlformats.org/spreadsheetml/2006/main">
  <c r="D11" i="1" l="1"/>
  <c r="I9" i="2"/>
  <c r="H23" i="1"/>
  <c r="G10" i="2" s="1"/>
  <c r="G23" i="1"/>
  <c r="F23" i="1"/>
  <c r="E23" i="1"/>
  <c r="D23" i="1"/>
  <c r="C23" i="1"/>
  <c r="H11" i="1"/>
  <c r="G9" i="2" s="1"/>
  <c r="G11" i="1"/>
  <c r="F11" i="1"/>
  <c r="E11" i="1"/>
  <c r="C11" i="1"/>
  <c r="B1" i="1" l="1"/>
  <c r="B14" i="1" l="1"/>
  <c r="B2" i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F10" i="2"/>
  <c r="E10" i="2"/>
  <c r="D10" i="2"/>
  <c r="C10" i="2"/>
  <c r="C9" i="2"/>
  <c r="D9" i="2"/>
  <c r="E9" i="2"/>
  <c r="F9" i="2"/>
  <c r="H9" i="2" l="1"/>
  <c r="J9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H20" i="2"/>
  <c r="J20" i="2" s="1"/>
  <c r="H21" i="2"/>
  <c r="J21" i="2" s="1"/>
  <c r="H22" i="2"/>
  <c r="J22" i="2" s="1"/>
  <c r="H23" i="2"/>
  <c r="J23" i="2" s="1"/>
  <c r="H10" i="2"/>
  <c r="J10" i="2" s="1"/>
  <c r="J19" i="2"/>
  <c r="K10" i="2" l="1"/>
  <c r="K9" i="2"/>
  <c r="K23" i="2"/>
  <c r="K19" i="2"/>
  <c r="K21" i="2"/>
  <c r="K15" i="2"/>
  <c r="K17" i="2"/>
  <c r="K13" i="2"/>
  <c r="K11" i="2"/>
  <c r="K22" i="2"/>
  <c r="K20" i="2"/>
  <c r="K18" i="2"/>
  <c r="K16" i="2"/>
  <c r="K14" i="2"/>
  <c r="K12" i="2"/>
</calcChain>
</file>

<file path=xl/sharedStrings.xml><?xml version="1.0" encoding="utf-8"?>
<sst xmlns="http://schemas.openxmlformats.org/spreadsheetml/2006/main" count="63" uniqueCount="38">
  <si>
    <t>КРИТЕРИИ</t>
  </si>
  <si>
    <t>МАКСИМАЛЬНЫЙ БАЛЛ</t>
  </si>
  <si>
    <t>ОБЩАЯ ОЦЕНКА:</t>
  </si>
  <si>
    <t>Судья 1</t>
  </si>
  <si>
    <t>Судья 2</t>
  </si>
  <si>
    <t>Судья 3</t>
  </si>
  <si>
    <t>Судья 4</t>
  </si>
  <si>
    <t>Судья 5</t>
  </si>
  <si>
    <t>Сбавки</t>
  </si>
  <si>
    <t>№</t>
  </si>
  <si>
    <t>1.</t>
  </si>
  <si>
    <t>Команда</t>
  </si>
  <si>
    <t>Оценки</t>
  </si>
  <si>
    <t>Итоговая оценка</t>
  </si>
  <si>
    <t>Место</t>
  </si>
  <si>
    <t>2.</t>
  </si>
  <si>
    <t>Сводный протокол</t>
  </si>
  <si>
    <t xml:space="preserve">                                      (подпись)</t>
  </si>
  <si>
    <t>М.п.</t>
  </si>
  <si>
    <t xml:space="preserve">Кубок по чирлидингу "CHEER OPEN" 2022
</t>
  </si>
  <si>
    <t>Дата проведения - 26.05.2022</t>
  </si>
  <si>
    <t>Место проведения - г. Санкт-Петербург, г. Сестрорецк</t>
  </si>
  <si>
    <t>Сумма баллов</t>
  </si>
  <si>
    <t>EXTRA Nuts</t>
  </si>
  <si>
    <t>САЛЮТ Стант 2</t>
  </si>
  <si>
    <t>Возрастная категория - юниоры, юниоки</t>
  </si>
  <si>
    <t>WAVE young</t>
  </si>
  <si>
    <t xml:space="preserve">Atlant Basic Cheer </t>
  </si>
  <si>
    <t>Главный секретарь__________________Шавыкина А.О.</t>
  </si>
  <si>
    <t>Главный судья_____________________Гречанинова Т.Н.</t>
  </si>
  <si>
    <t>Дисциплина - ЧИРЛИДИНГ-ГРУППА-СМЕШАННАЯ</t>
  </si>
  <si>
    <t>Чир-блок</t>
  </si>
  <si>
    <t>Станты</t>
  </si>
  <si>
    <t>Пирамиды</t>
  </si>
  <si>
    <t>Тоссы</t>
  </si>
  <si>
    <t>Акробатика</t>
  </si>
  <si>
    <t>Непрерывность, перемещения</t>
  </si>
  <si>
    <t>Общее впечатление, реакция зрителя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</si>
</sst>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justify"/>
    </xf>
    <xf numFmtId="0" fontId="8" fillId="0" borderId="0" xfId="0" applyFont="1"/>
    <xf numFmtId="0" fontId="7" fillId="0" borderId="1" xfId="0" applyFont="1" applyBorder="1" applyAlignment="1">
      <alignment vertical="center"/>
    </xf>
    <xf numFmtId="0" fontId="9" fillId="0" borderId="0" xfId="0" applyFont="1"/>
    <xf numFmtId="0" fontId="0" fillId="3" borderId="3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1" fillId="0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opLeftCell="A2" workbookViewId="0">
      <selection activeCell="D23" sqref="D23"/>
    </sheetView>
  </sheetViews>
  <sheetFormatPr defaultColWidth="8.796875" defaultRowHeight="14.25" x14ac:dyDescent="0.45"/>
  <cols>
    <col min="1" max="1" width="5.46484375" customWidth="1"/>
    <col min="2" max="2" width="31.1328125" customWidth="1"/>
    <col min="3" max="3" width="13.46484375" customWidth="1"/>
    <col min="4" max="8" width="10.6640625" customWidth="1"/>
  </cols>
  <sheetData>
    <row r="1" spans="1:9" ht="47.25" customHeight="1" x14ac:dyDescent="0.45">
      <c r="B1" s="27" t="str">
        <f>'Сводный протокол'!B5</f>
        <v>Дисциплина - ЧИРЛИДИНГ-ГРУППА-СМЕШАННАЯ</v>
      </c>
      <c r="C1" s="27"/>
      <c r="D1" s="27"/>
      <c r="E1" s="27"/>
      <c r="F1" s="27"/>
      <c r="G1" s="27"/>
      <c r="H1" s="27"/>
      <c r="I1" s="27"/>
    </row>
    <row r="2" spans="1:9" ht="15.75" x14ac:dyDescent="0.5">
      <c r="A2" s="5" t="s">
        <v>10</v>
      </c>
      <c r="B2" s="5" t="str">
        <f>'Сводный протокол'!B9</f>
        <v>WAVE young</v>
      </c>
    </row>
    <row r="3" spans="1:9" ht="25.5" x14ac:dyDescent="0.45">
      <c r="A3" s="2" t="s">
        <v>9</v>
      </c>
      <c r="B3" s="1" t="s">
        <v>0</v>
      </c>
      <c r="C3" s="1" t="s">
        <v>1</v>
      </c>
      <c r="D3" s="19" t="s">
        <v>3</v>
      </c>
      <c r="E3" s="20" t="s">
        <v>4</v>
      </c>
      <c r="F3" s="19" t="s">
        <v>5</v>
      </c>
      <c r="G3" s="20" t="s">
        <v>6</v>
      </c>
      <c r="H3" s="19" t="s">
        <v>7</v>
      </c>
      <c r="I3" s="4" t="s">
        <v>8</v>
      </c>
    </row>
    <row r="4" spans="1:9" ht="17.649999999999999" x14ac:dyDescent="0.45">
      <c r="A4" s="2">
        <v>1</v>
      </c>
      <c r="B4" s="21" t="s">
        <v>31</v>
      </c>
      <c r="C4" s="22">
        <v>10</v>
      </c>
      <c r="D4" s="22">
        <v>6.5</v>
      </c>
      <c r="E4" s="22">
        <v>7</v>
      </c>
      <c r="F4" s="22">
        <v>7</v>
      </c>
      <c r="G4" s="22">
        <v>7</v>
      </c>
      <c r="H4" s="22">
        <v>7.5</v>
      </c>
      <c r="I4" s="28"/>
    </row>
    <row r="5" spans="1:9" ht="17.649999999999999" x14ac:dyDescent="0.45">
      <c r="A5" s="2">
        <v>2</v>
      </c>
      <c r="B5" s="21" t="s">
        <v>32</v>
      </c>
      <c r="C5" s="22">
        <v>25</v>
      </c>
      <c r="D5" s="22">
        <v>18</v>
      </c>
      <c r="E5" s="22">
        <v>18</v>
      </c>
      <c r="F5" s="22">
        <v>18.5</v>
      </c>
      <c r="G5" s="22">
        <v>18</v>
      </c>
      <c r="H5" s="22">
        <v>15.5</v>
      </c>
      <c r="I5" s="28"/>
    </row>
    <row r="6" spans="1:9" ht="17.649999999999999" x14ac:dyDescent="0.45">
      <c r="A6" s="2">
        <v>3</v>
      </c>
      <c r="B6" s="21" t="s">
        <v>33</v>
      </c>
      <c r="C6" s="22">
        <v>25</v>
      </c>
      <c r="D6" s="22">
        <v>17</v>
      </c>
      <c r="E6" s="22">
        <v>18</v>
      </c>
      <c r="F6" s="22">
        <v>18</v>
      </c>
      <c r="G6" s="22">
        <v>18</v>
      </c>
      <c r="H6" s="22">
        <v>16</v>
      </c>
      <c r="I6" s="28"/>
    </row>
    <row r="7" spans="1:9" ht="15" customHeight="1" x14ac:dyDescent="0.45">
      <c r="A7" s="2">
        <v>4</v>
      </c>
      <c r="B7" s="21" t="s">
        <v>34</v>
      </c>
      <c r="C7" s="22">
        <v>15</v>
      </c>
      <c r="D7" s="22">
        <v>10</v>
      </c>
      <c r="E7" s="22">
        <v>9</v>
      </c>
      <c r="F7" s="22">
        <v>9.5</v>
      </c>
      <c r="G7" s="22">
        <v>8.5</v>
      </c>
      <c r="H7" s="22">
        <v>10</v>
      </c>
      <c r="I7" s="28"/>
    </row>
    <row r="8" spans="1:9" ht="17.649999999999999" x14ac:dyDescent="0.45">
      <c r="A8" s="2">
        <v>5</v>
      </c>
      <c r="B8" s="21" t="s">
        <v>35</v>
      </c>
      <c r="C8" s="22">
        <v>10</v>
      </c>
      <c r="D8" s="22">
        <v>6.5</v>
      </c>
      <c r="E8" s="22">
        <v>6.5</v>
      </c>
      <c r="F8" s="22">
        <v>6.5</v>
      </c>
      <c r="G8" s="22">
        <v>6.5</v>
      </c>
      <c r="H8" s="22">
        <v>7.5</v>
      </c>
      <c r="I8" s="29"/>
    </row>
    <row r="9" spans="1:9" ht="35.25" x14ac:dyDescent="0.45">
      <c r="A9" s="2">
        <v>6</v>
      </c>
      <c r="B9" s="21" t="s">
        <v>36</v>
      </c>
      <c r="C9" s="22">
        <v>5</v>
      </c>
      <c r="D9" s="22">
        <v>5</v>
      </c>
      <c r="E9" s="22">
        <v>2.5</v>
      </c>
      <c r="F9" s="22">
        <v>3</v>
      </c>
      <c r="G9" s="22">
        <v>4</v>
      </c>
      <c r="H9" s="22">
        <v>4</v>
      </c>
      <c r="I9" s="18"/>
    </row>
    <row r="10" spans="1:9" ht="35.25" x14ac:dyDescent="0.45">
      <c r="A10" s="2">
        <v>7</v>
      </c>
      <c r="B10" s="21" t="s">
        <v>37</v>
      </c>
      <c r="C10" s="22">
        <v>10</v>
      </c>
      <c r="D10" s="22">
        <v>6.5</v>
      </c>
      <c r="E10" s="22">
        <v>6</v>
      </c>
      <c r="F10" s="22">
        <v>6.5</v>
      </c>
      <c r="G10" s="22">
        <v>6</v>
      </c>
      <c r="H10" s="22">
        <v>7</v>
      </c>
      <c r="I10" s="18"/>
    </row>
    <row r="11" spans="1:9" x14ac:dyDescent="0.45">
      <c r="A11" s="2"/>
      <c r="B11" s="23" t="s">
        <v>2</v>
      </c>
      <c r="C11" s="24">
        <f>SUM(C4:C10)</f>
        <v>100</v>
      </c>
      <c r="D11" s="25">
        <f>SUM(D4:D10)</f>
        <v>69.5</v>
      </c>
      <c r="E11" s="25">
        <f t="shared" ref="E11:H11" si="0">SUM(E4:E10)</f>
        <v>67</v>
      </c>
      <c r="F11" s="25">
        <f t="shared" si="0"/>
        <v>69</v>
      </c>
      <c r="G11" s="25">
        <f t="shared" si="0"/>
        <v>68</v>
      </c>
      <c r="H11" s="25">
        <f t="shared" si="0"/>
        <v>67.5</v>
      </c>
      <c r="I11" s="3"/>
    </row>
    <row r="14" spans="1:9" ht="15.75" x14ac:dyDescent="0.5">
      <c r="A14" s="5" t="s">
        <v>15</v>
      </c>
      <c r="B14" s="5" t="str">
        <f>'Сводный протокол'!B10</f>
        <v xml:space="preserve">Atlant Basic Cheer </v>
      </c>
    </row>
    <row r="15" spans="1:9" ht="25.5" x14ac:dyDescent="0.45">
      <c r="A15" s="2" t="s">
        <v>9</v>
      </c>
      <c r="B15" s="1" t="s">
        <v>0</v>
      </c>
      <c r="C15" s="1" t="s">
        <v>1</v>
      </c>
      <c r="D15" s="19" t="s">
        <v>3</v>
      </c>
      <c r="E15" s="20" t="s">
        <v>4</v>
      </c>
      <c r="F15" s="19" t="s">
        <v>5</v>
      </c>
      <c r="G15" s="20" t="s">
        <v>6</v>
      </c>
      <c r="H15" s="19" t="s">
        <v>7</v>
      </c>
      <c r="I15" s="4" t="s">
        <v>8</v>
      </c>
    </row>
    <row r="16" spans="1:9" ht="17.649999999999999" x14ac:dyDescent="0.45">
      <c r="A16" s="2">
        <v>1</v>
      </c>
      <c r="B16" s="21" t="s">
        <v>31</v>
      </c>
      <c r="C16" s="22">
        <v>10</v>
      </c>
      <c r="D16" s="22">
        <v>6</v>
      </c>
      <c r="E16" s="22">
        <v>6</v>
      </c>
      <c r="F16" s="22">
        <v>6</v>
      </c>
      <c r="G16" s="22">
        <v>6.5</v>
      </c>
      <c r="H16" s="22">
        <v>7.5</v>
      </c>
      <c r="I16" s="28"/>
    </row>
    <row r="17" spans="1:9" ht="17.649999999999999" x14ac:dyDescent="0.45">
      <c r="A17" s="2">
        <v>2</v>
      </c>
      <c r="B17" s="21" t="s">
        <v>32</v>
      </c>
      <c r="C17" s="22">
        <v>25</v>
      </c>
      <c r="D17" s="22">
        <v>18</v>
      </c>
      <c r="E17" s="22">
        <v>19</v>
      </c>
      <c r="F17" s="22">
        <v>19.5</v>
      </c>
      <c r="G17" s="22">
        <v>19</v>
      </c>
      <c r="H17" s="22">
        <v>17.5</v>
      </c>
      <c r="I17" s="28"/>
    </row>
    <row r="18" spans="1:9" ht="17.649999999999999" x14ac:dyDescent="0.45">
      <c r="A18" s="2">
        <v>3</v>
      </c>
      <c r="B18" s="21" t="s">
        <v>33</v>
      </c>
      <c r="C18" s="22">
        <v>25</v>
      </c>
      <c r="D18" s="22">
        <v>18</v>
      </c>
      <c r="E18" s="22">
        <v>19</v>
      </c>
      <c r="F18" s="22">
        <v>19</v>
      </c>
      <c r="G18" s="22">
        <v>18</v>
      </c>
      <c r="H18" s="22">
        <v>17</v>
      </c>
      <c r="I18" s="28"/>
    </row>
    <row r="19" spans="1:9" ht="17.649999999999999" x14ac:dyDescent="0.45">
      <c r="A19" s="2">
        <v>4</v>
      </c>
      <c r="B19" s="21" t="s">
        <v>34</v>
      </c>
      <c r="C19" s="22">
        <v>15</v>
      </c>
      <c r="D19" s="22">
        <v>10</v>
      </c>
      <c r="E19" s="22">
        <v>10</v>
      </c>
      <c r="F19" s="22">
        <v>10</v>
      </c>
      <c r="G19" s="22">
        <v>10</v>
      </c>
      <c r="H19" s="22">
        <v>10.5</v>
      </c>
      <c r="I19" s="28"/>
    </row>
    <row r="20" spans="1:9" ht="17.649999999999999" x14ac:dyDescent="0.45">
      <c r="A20" s="2">
        <v>5</v>
      </c>
      <c r="B20" s="21" t="s">
        <v>35</v>
      </c>
      <c r="C20" s="22">
        <v>10</v>
      </c>
      <c r="D20" s="22">
        <v>6.5</v>
      </c>
      <c r="E20" s="22">
        <v>6.5</v>
      </c>
      <c r="F20" s="22">
        <v>6.5</v>
      </c>
      <c r="G20" s="22">
        <v>6.5</v>
      </c>
      <c r="H20" s="22">
        <v>7</v>
      </c>
      <c r="I20" s="29"/>
    </row>
    <row r="21" spans="1:9" ht="35.25" x14ac:dyDescent="0.45">
      <c r="A21" s="2">
        <v>6</v>
      </c>
      <c r="B21" s="21" t="s">
        <v>36</v>
      </c>
      <c r="C21" s="22">
        <v>5</v>
      </c>
      <c r="D21" s="22">
        <v>5</v>
      </c>
      <c r="E21" s="22">
        <v>3</v>
      </c>
      <c r="F21" s="22">
        <v>3.5</v>
      </c>
      <c r="G21" s="22">
        <v>3.5</v>
      </c>
      <c r="H21" s="22">
        <v>3.5</v>
      </c>
      <c r="I21" s="18"/>
    </row>
    <row r="22" spans="1:9" ht="35.25" x14ac:dyDescent="0.45">
      <c r="A22" s="2">
        <v>7</v>
      </c>
      <c r="B22" s="21" t="s">
        <v>37</v>
      </c>
      <c r="C22" s="22">
        <v>10</v>
      </c>
      <c r="D22" s="22">
        <v>6</v>
      </c>
      <c r="E22" s="22">
        <v>6.5</v>
      </c>
      <c r="F22" s="22">
        <v>6.5</v>
      </c>
      <c r="G22" s="22">
        <v>6.5</v>
      </c>
      <c r="H22" s="22">
        <v>7.5</v>
      </c>
      <c r="I22" s="18"/>
    </row>
    <row r="23" spans="1:9" x14ac:dyDescent="0.45">
      <c r="A23" s="2"/>
      <c r="B23" s="23" t="s">
        <v>2</v>
      </c>
      <c r="C23" s="24">
        <f>SUM(C16:C22)</f>
        <v>100</v>
      </c>
      <c r="D23" s="25">
        <f>SUM(D16:D22)</f>
        <v>69.5</v>
      </c>
      <c r="E23" s="25">
        <f t="shared" ref="E23:H23" si="1">SUM(E16:E22)</f>
        <v>70</v>
      </c>
      <c r="F23" s="25">
        <f t="shared" si="1"/>
        <v>71</v>
      </c>
      <c r="G23" s="25">
        <f t="shared" si="1"/>
        <v>70</v>
      </c>
      <c r="H23" s="25">
        <f t="shared" si="1"/>
        <v>70.5</v>
      </c>
      <c r="I23" s="3"/>
    </row>
  </sheetData>
  <mergeCells count="3">
    <mergeCell ref="B1:I1"/>
    <mergeCell ref="I16:I20"/>
    <mergeCell ref="I4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tabSelected="1" topLeftCell="A4" workbookViewId="0">
      <selection activeCell="G24" sqref="G24"/>
    </sheetView>
  </sheetViews>
  <sheetFormatPr defaultColWidth="8.796875" defaultRowHeight="14.25" x14ac:dyDescent="0.45"/>
  <cols>
    <col min="1" max="1" width="5" customWidth="1"/>
    <col min="2" max="2" width="58.796875" customWidth="1"/>
    <col min="3" max="8" width="8.46484375" customWidth="1"/>
    <col min="9" max="9" width="7.6640625" customWidth="1"/>
    <col min="10" max="10" width="10.46484375" customWidth="1"/>
    <col min="11" max="11" width="12.46484375" customWidth="1"/>
  </cols>
  <sheetData>
    <row r="1" spans="1:12" ht="48" customHeight="1" x14ac:dyDescent="0.45">
      <c r="A1" s="9"/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7.25" customHeight="1" x14ac:dyDescent="0.45">
      <c r="A2" s="9"/>
      <c r="B2" s="10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 customHeight="1" x14ac:dyDescent="0.45">
      <c r="A3" s="9"/>
      <c r="B3" s="10" t="s">
        <v>21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x14ac:dyDescent="0.45">
      <c r="A4" s="9"/>
      <c r="B4" s="10" t="s">
        <v>25</v>
      </c>
      <c r="C4" s="11"/>
      <c r="D4" s="11"/>
      <c r="E4" s="11"/>
      <c r="F4" s="11"/>
      <c r="G4" s="11"/>
      <c r="H4" s="11"/>
      <c r="I4" s="11"/>
      <c r="J4" s="11"/>
      <c r="K4" s="11"/>
    </row>
    <row r="5" spans="1:12" ht="15" customHeight="1" x14ac:dyDescent="0.45">
      <c r="A5" s="9"/>
      <c r="B5" s="13" t="s">
        <v>30</v>
      </c>
      <c r="C5" s="9"/>
      <c r="F5" s="9"/>
      <c r="G5" s="9"/>
      <c r="H5" s="9"/>
      <c r="I5" s="9"/>
      <c r="J5" s="9"/>
      <c r="K5" s="9"/>
    </row>
    <row r="6" spans="1:12" ht="15" customHeight="1" x14ac:dyDescent="0.45">
      <c r="A6" s="9"/>
      <c r="B6" s="13"/>
      <c r="C6" s="9"/>
      <c r="D6" s="17" t="s">
        <v>16</v>
      </c>
      <c r="E6" s="9"/>
      <c r="F6" s="9"/>
      <c r="G6" s="9"/>
      <c r="H6" s="9"/>
      <c r="I6" s="9"/>
      <c r="J6" s="9"/>
      <c r="K6" s="9"/>
    </row>
    <row r="7" spans="1:12" x14ac:dyDescent="0.45">
      <c r="A7" s="34" t="s">
        <v>9</v>
      </c>
      <c r="B7" s="34" t="s">
        <v>11</v>
      </c>
      <c r="C7" s="35" t="s">
        <v>12</v>
      </c>
      <c r="D7" s="35"/>
      <c r="E7" s="35"/>
      <c r="F7" s="35"/>
      <c r="G7" s="35"/>
      <c r="H7" s="32" t="s">
        <v>22</v>
      </c>
      <c r="I7" s="35" t="s">
        <v>8</v>
      </c>
      <c r="J7" s="31" t="s">
        <v>13</v>
      </c>
      <c r="K7" s="31" t="s">
        <v>14</v>
      </c>
    </row>
    <row r="8" spans="1:12" x14ac:dyDescent="0.45">
      <c r="A8" s="34"/>
      <c r="B8" s="34"/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33"/>
      <c r="I8" s="35"/>
      <c r="J8" s="31"/>
      <c r="K8" s="31"/>
    </row>
    <row r="9" spans="1:12" ht="15.4" x14ac:dyDescent="0.45">
      <c r="A9" s="8">
        <v>1</v>
      </c>
      <c r="B9" s="12" t="s">
        <v>26</v>
      </c>
      <c r="C9" s="26">
        <f>'Ввод баллов'!D11</f>
        <v>69.5</v>
      </c>
      <c r="D9" s="26">
        <f>'Ввод баллов'!E11</f>
        <v>67</v>
      </c>
      <c r="E9" s="26">
        <f>'Ввод баллов'!F11</f>
        <v>69</v>
      </c>
      <c r="F9" s="26">
        <f>'Ввод баллов'!G11</f>
        <v>68</v>
      </c>
      <c r="G9" s="26">
        <f>'Ввод баллов'!H11</f>
        <v>67.5</v>
      </c>
      <c r="H9" s="26">
        <f>SUM(C9:G9)-MIN(C9:G9)-MAX(C9:G9)</f>
        <v>204.5</v>
      </c>
      <c r="I9" s="6">
        <f>'Ввод баллов'!I11</f>
        <v>0</v>
      </c>
      <c r="J9" s="7">
        <f>H9-I9*3</f>
        <v>204.5</v>
      </c>
      <c r="K9" s="6">
        <f>RANK($J9,$J$9:$J$10,0)</f>
        <v>2</v>
      </c>
    </row>
    <row r="10" spans="1:12" ht="15.4" x14ac:dyDescent="0.45">
      <c r="A10" s="8">
        <v>2</v>
      </c>
      <c r="B10" s="12" t="s">
        <v>27</v>
      </c>
      <c r="C10" s="26">
        <f>'Ввод баллов'!D23</f>
        <v>69.5</v>
      </c>
      <c r="D10" s="26">
        <f>'Ввод баллов'!E23</f>
        <v>70</v>
      </c>
      <c r="E10" s="26">
        <f>'Ввод баллов'!F23</f>
        <v>71</v>
      </c>
      <c r="F10" s="26">
        <f>'Ввод баллов'!G23</f>
        <v>70</v>
      </c>
      <c r="G10" s="26">
        <f>'Ввод баллов'!H23</f>
        <v>70.5</v>
      </c>
      <c r="H10" s="26">
        <f t="shared" ref="H10:H23" si="0">SUM(C10:G10)-MIN(C10:G10)-MAX(C10:G10)</f>
        <v>210.5</v>
      </c>
      <c r="I10" s="6">
        <f>'Ввод баллов'!I23</f>
        <v>0</v>
      </c>
      <c r="J10" s="7">
        <f t="shared" ref="J10:J23" si="1">H10-I10*3</f>
        <v>210.5</v>
      </c>
      <c r="K10" s="6">
        <f>RANK($J10,$J$9:$J$10,0)</f>
        <v>1</v>
      </c>
    </row>
    <row r="11" spans="1:12" ht="15.4" hidden="1" x14ac:dyDescent="0.45">
      <c r="A11" s="8">
        <v>8</v>
      </c>
      <c r="B11" s="12" t="s">
        <v>23</v>
      </c>
      <c r="C11" s="6" t="e">
        <f>'Ввод баллов'!#REF!</f>
        <v>#REF!</v>
      </c>
      <c r="D11" s="6" t="e">
        <f>'Ввод баллов'!#REF!</f>
        <v>#REF!</v>
      </c>
      <c r="E11" s="6" t="e">
        <f>'Ввод баллов'!#REF!</f>
        <v>#REF!</v>
      </c>
      <c r="F11" s="6" t="e">
        <f>'Ввод баллов'!#REF!</f>
        <v>#REF!</v>
      </c>
      <c r="G11" s="6" t="e">
        <f>'Ввод баллов'!#REF!</f>
        <v>#REF!</v>
      </c>
      <c r="H11" s="6" t="e">
        <f t="shared" si="0"/>
        <v>#REF!</v>
      </c>
      <c r="I11" s="6" t="e">
        <f>'Ввод баллов'!#REF!</f>
        <v>#REF!</v>
      </c>
      <c r="J11" s="7" t="e">
        <f t="shared" si="1"/>
        <v>#REF!</v>
      </c>
      <c r="K11" s="6" t="e">
        <f t="shared" ref="K11:K23" si="2">RANK($J11,$J$9:$J$23,0)</f>
        <v>#REF!</v>
      </c>
    </row>
    <row r="12" spans="1:12" ht="15.4" hidden="1" x14ac:dyDescent="0.45">
      <c r="A12" s="8">
        <v>9</v>
      </c>
      <c r="B12" s="12" t="s">
        <v>24</v>
      </c>
      <c r="C12" s="6" t="e">
        <f>'Ввод баллов'!#REF!</f>
        <v>#REF!</v>
      </c>
      <c r="D12" s="6" t="e">
        <f>'Ввод баллов'!#REF!</f>
        <v>#REF!</v>
      </c>
      <c r="E12" s="6" t="e">
        <f>'Ввод баллов'!#REF!</f>
        <v>#REF!</v>
      </c>
      <c r="F12" s="6" t="e">
        <f>'Ввод баллов'!#REF!</f>
        <v>#REF!</v>
      </c>
      <c r="G12" s="6" t="e">
        <f>'Ввод баллов'!#REF!</f>
        <v>#REF!</v>
      </c>
      <c r="H12" s="6" t="e">
        <f t="shared" si="0"/>
        <v>#REF!</v>
      </c>
      <c r="I12" s="6" t="e">
        <f>'Ввод баллов'!#REF!</f>
        <v>#REF!</v>
      </c>
      <c r="J12" s="7" t="e">
        <f t="shared" si="1"/>
        <v>#REF!</v>
      </c>
      <c r="K12" s="6" t="e">
        <f t="shared" si="2"/>
        <v>#REF!</v>
      </c>
    </row>
    <row r="13" spans="1:12" ht="15.4" hidden="1" x14ac:dyDescent="0.45">
      <c r="A13" s="8">
        <v>10</v>
      </c>
      <c r="B13" s="12"/>
      <c r="C13" s="6" t="e">
        <f>'Ввод баллов'!#REF!</f>
        <v>#REF!</v>
      </c>
      <c r="D13" s="6" t="e">
        <f>'Ввод баллов'!#REF!</f>
        <v>#REF!</v>
      </c>
      <c r="E13" s="6" t="e">
        <f>'Ввод баллов'!#REF!</f>
        <v>#REF!</v>
      </c>
      <c r="F13" s="6" t="e">
        <f>'Ввод баллов'!#REF!</f>
        <v>#REF!</v>
      </c>
      <c r="G13" s="6" t="e">
        <f>'Ввод баллов'!#REF!</f>
        <v>#REF!</v>
      </c>
      <c r="H13" s="6" t="e">
        <f t="shared" si="0"/>
        <v>#REF!</v>
      </c>
      <c r="I13" s="6" t="e">
        <f>'Ввод баллов'!#REF!</f>
        <v>#REF!</v>
      </c>
      <c r="J13" s="7" t="e">
        <f t="shared" si="1"/>
        <v>#REF!</v>
      </c>
      <c r="K13" s="6" t="e">
        <f t="shared" si="2"/>
        <v>#REF!</v>
      </c>
    </row>
    <row r="14" spans="1:12" ht="15.4" hidden="1" x14ac:dyDescent="0.45">
      <c r="A14" s="6">
        <v>11</v>
      </c>
      <c r="B14" s="6"/>
      <c r="C14" s="6" t="e">
        <f>'Ввод баллов'!#REF!</f>
        <v>#REF!</v>
      </c>
      <c r="D14" s="6" t="e">
        <f>'Ввод баллов'!#REF!</f>
        <v>#REF!</v>
      </c>
      <c r="E14" s="6" t="e">
        <f>'Ввод баллов'!#REF!</f>
        <v>#REF!</v>
      </c>
      <c r="F14" s="6" t="e">
        <f>'Ввод баллов'!#REF!</f>
        <v>#REF!</v>
      </c>
      <c r="G14" s="6" t="e">
        <f>'Ввод баллов'!#REF!</f>
        <v>#REF!</v>
      </c>
      <c r="H14" s="6" t="e">
        <f t="shared" si="0"/>
        <v>#REF!</v>
      </c>
      <c r="I14" s="6" t="e">
        <f>'Ввод баллов'!#REF!</f>
        <v>#REF!</v>
      </c>
      <c r="J14" s="7" t="e">
        <f t="shared" si="1"/>
        <v>#REF!</v>
      </c>
      <c r="K14" s="6" t="e">
        <f t="shared" si="2"/>
        <v>#REF!</v>
      </c>
    </row>
    <row r="15" spans="1:12" ht="15.4" hidden="1" x14ac:dyDescent="0.45">
      <c r="A15" s="6">
        <v>12</v>
      </c>
      <c r="B15" s="6"/>
      <c r="C15" s="6" t="e">
        <f>'Ввод баллов'!#REF!</f>
        <v>#REF!</v>
      </c>
      <c r="D15" s="6" t="e">
        <f>'Ввод баллов'!#REF!</f>
        <v>#REF!</v>
      </c>
      <c r="E15" s="6" t="e">
        <f>'Ввод баллов'!#REF!</f>
        <v>#REF!</v>
      </c>
      <c r="F15" s="6" t="e">
        <f>'Ввод баллов'!#REF!</f>
        <v>#REF!</v>
      </c>
      <c r="G15" s="6" t="e">
        <f>'Ввод баллов'!#REF!</f>
        <v>#REF!</v>
      </c>
      <c r="H15" s="6" t="e">
        <f t="shared" si="0"/>
        <v>#REF!</v>
      </c>
      <c r="I15" s="6" t="e">
        <f>'Ввод баллов'!#REF!</f>
        <v>#REF!</v>
      </c>
      <c r="J15" s="7" t="e">
        <f t="shared" si="1"/>
        <v>#REF!</v>
      </c>
      <c r="K15" s="6" t="e">
        <f t="shared" si="2"/>
        <v>#REF!</v>
      </c>
    </row>
    <row r="16" spans="1:12" ht="15.4" hidden="1" x14ac:dyDescent="0.45">
      <c r="A16" s="6">
        <v>13</v>
      </c>
      <c r="B16" s="6"/>
      <c r="C16" s="6" t="e">
        <f>'Ввод баллов'!#REF!</f>
        <v>#REF!</v>
      </c>
      <c r="D16" s="6" t="e">
        <f>'Ввод баллов'!#REF!</f>
        <v>#REF!</v>
      </c>
      <c r="E16" s="6" t="e">
        <f>'Ввод баллов'!#REF!</f>
        <v>#REF!</v>
      </c>
      <c r="F16" s="6" t="e">
        <f>'Ввод баллов'!#REF!</f>
        <v>#REF!</v>
      </c>
      <c r="G16" s="6" t="e">
        <f>'Ввод баллов'!#REF!</f>
        <v>#REF!</v>
      </c>
      <c r="H16" s="6" t="e">
        <f t="shared" si="0"/>
        <v>#REF!</v>
      </c>
      <c r="I16" s="6" t="e">
        <f>'Ввод баллов'!#REF!</f>
        <v>#REF!</v>
      </c>
      <c r="J16" s="7" t="e">
        <f t="shared" si="1"/>
        <v>#REF!</v>
      </c>
      <c r="K16" s="6" t="e">
        <f t="shared" si="2"/>
        <v>#REF!</v>
      </c>
    </row>
    <row r="17" spans="1:11" ht="15.4" hidden="1" x14ac:dyDescent="0.45">
      <c r="A17" s="6">
        <v>14</v>
      </c>
      <c r="B17" s="6"/>
      <c r="C17" s="6" t="e">
        <f>'Ввод баллов'!#REF!</f>
        <v>#REF!</v>
      </c>
      <c r="D17" s="6" t="e">
        <f>'Ввод баллов'!#REF!</f>
        <v>#REF!</v>
      </c>
      <c r="E17" s="6" t="e">
        <f>'Ввод баллов'!#REF!</f>
        <v>#REF!</v>
      </c>
      <c r="F17" s="6" t="e">
        <f>'Ввод баллов'!#REF!</f>
        <v>#REF!</v>
      </c>
      <c r="G17" s="6" t="e">
        <f>'Ввод баллов'!#REF!</f>
        <v>#REF!</v>
      </c>
      <c r="H17" s="6" t="e">
        <f t="shared" si="0"/>
        <v>#REF!</v>
      </c>
      <c r="I17" s="6" t="e">
        <f>'Ввод баллов'!#REF!</f>
        <v>#REF!</v>
      </c>
      <c r="J17" s="7" t="e">
        <f t="shared" si="1"/>
        <v>#REF!</v>
      </c>
      <c r="K17" s="6" t="e">
        <f t="shared" si="2"/>
        <v>#REF!</v>
      </c>
    </row>
    <row r="18" spans="1:11" ht="15.4" hidden="1" x14ac:dyDescent="0.45">
      <c r="A18" s="6">
        <v>15</v>
      </c>
      <c r="B18" s="6"/>
      <c r="C18" s="6" t="e">
        <f>'Ввод баллов'!#REF!</f>
        <v>#REF!</v>
      </c>
      <c r="D18" s="6" t="e">
        <f>'Ввод баллов'!#REF!</f>
        <v>#REF!</v>
      </c>
      <c r="E18" s="6" t="e">
        <f>'Ввод баллов'!#REF!</f>
        <v>#REF!</v>
      </c>
      <c r="F18" s="6" t="e">
        <f>'Ввод баллов'!#REF!</f>
        <v>#REF!</v>
      </c>
      <c r="G18" s="6" t="e">
        <f>'Ввод баллов'!#REF!</f>
        <v>#REF!</v>
      </c>
      <c r="H18" s="6" t="e">
        <f t="shared" si="0"/>
        <v>#REF!</v>
      </c>
      <c r="I18" s="6" t="e">
        <f>'Ввод баллов'!#REF!</f>
        <v>#REF!</v>
      </c>
      <c r="J18" s="7" t="e">
        <f t="shared" si="1"/>
        <v>#REF!</v>
      </c>
      <c r="K18" s="6" t="e">
        <f t="shared" si="2"/>
        <v>#REF!</v>
      </c>
    </row>
    <row r="19" spans="1:11" ht="15.4" hidden="1" x14ac:dyDescent="0.45">
      <c r="A19" s="6">
        <v>16</v>
      </c>
      <c r="B19" s="6"/>
      <c r="C19" s="6" t="e">
        <f>'Ввод баллов'!#REF!</f>
        <v>#REF!</v>
      </c>
      <c r="D19" s="6" t="e">
        <f>'Ввод баллов'!#REF!</f>
        <v>#REF!</v>
      </c>
      <c r="E19" s="6" t="e">
        <f>'Ввод баллов'!#REF!</f>
        <v>#REF!</v>
      </c>
      <c r="F19" s="6" t="e">
        <f>'Ввод баллов'!#REF!</f>
        <v>#REF!</v>
      </c>
      <c r="G19" s="6" t="e">
        <f>'Ввод баллов'!#REF!</f>
        <v>#REF!</v>
      </c>
      <c r="H19" s="6" t="e">
        <f t="shared" si="0"/>
        <v>#REF!</v>
      </c>
      <c r="I19" s="6" t="e">
        <f>'Ввод баллов'!#REF!</f>
        <v>#REF!</v>
      </c>
      <c r="J19" s="7" t="e">
        <f t="shared" si="1"/>
        <v>#REF!</v>
      </c>
      <c r="K19" s="6" t="e">
        <f t="shared" si="2"/>
        <v>#REF!</v>
      </c>
    </row>
    <row r="20" spans="1:11" ht="15.4" hidden="1" x14ac:dyDescent="0.45">
      <c r="A20" s="6">
        <v>17</v>
      </c>
      <c r="B20" s="6"/>
      <c r="C20" s="6" t="e">
        <f>'Ввод баллов'!#REF!</f>
        <v>#REF!</v>
      </c>
      <c r="D20" s="6" t="e">
        <f>'Ввод баллов'!#REF!</f>
        <v>#REF!</v>
      </c>
      <c r="E20" s="6" t="e">
        <f>'Ввод баллов'!#REF!</f>
        <v>#REF!</v>
      </c>
      <c r="F20" s="6" t="e">
        <f>'Ввод баллов'!#REF!</f>
        <v>#REF!</v>
      </c>
      <c r="G20" s="6" t="e">
        <f>'Ввод баллов'!#REF!</f>
        <v>#REF!</v>
      </c>
      <c r="H20" s="6" t="e">
        <f t="shared" si="0"/>
        <v>#REF!</v>
      </c>
      <c r="I20" s="6" t="e">
        <f>'Ввод баллов'!#REF!</f>
        <v>#REF!</v>
      </c>
      <c r="J20" s="7" t="e">
        <f t="shared" si="1"/>
        <v>#REF!</v>
      </c>
      <c r="K20" s="6" t="e">
        <f t="shared" si="2"/>
        <v>#REF!</v>
      </c>
    </row>
    <row r="21" spans="1:11" ht="15.4" hidden="1" x14ac:dyDescent="0.45">
      <c r="A21" s="6">
        <v>18</v>
      </c>
      <c r="B21" s="6"/>
      <c r="C21" s="6" t="e">
        <f>'Ввод баллов'!#REF!</f>
        <v>#REF!</v>
      </c>
      <c r="D21" s="6" t="e">
        <f>'Ввод баллов'!#REF!</f>
        <v>#REF!</v>
      </c>
      <c r="E21" s="6" t="e">
        <f>'Ввод баллов'!#REF!</f>
        <v>#REF!</v>
      </c>
      <c r="F21" s="6" t="e">
        <f>'Ввод баллов'!#REF!</f>
        <v>#REF!</v>
      </c>
      <c r="G21" s="6" t="e">
        <f>'Ввод баллов'!#REF!</f>
        <v>#REF!</v>
      </c>
      <c r="H21" s="6" t="e">
        <f t="shared" si="0"/>
        <v>#REF!</v>
      </c>
      <c r="I21" s="6" t="e">
        <f>'Ввод баллов'!#REF!</f>
        <v>#REF!</v>
      </c>
      <c r="J21" s="7" t="e">
        <f t="shared" si="1"/>
        <v>#REF!</v>
      </c>
      <c r="K21" s="6" t="e">
        <f t="shared" si="2"/>
        <v>#REF!</v>
      </c>
    </row>
    <row r="22" spans="1:11" ht="15.4" hidden="1" x14ac:dyDescent="0.45">
      <c r="A22" s="6">
        <v>19</v>
      </c>
      <c r="B22" s="6"/>
      <c r="C22" s="6" t="e">
        <f>'Ввод баллов'!#REF!</f>
        <v>#REF!</v>
      </c>
      <c r="D22" s="6" t="e">
        <f>'Ввод баллов'!#REF!</f>
        <v>#REF!</v>
      </c>
      <c r="E22" s="6" t="e">
        <f>'Ввод баллов'!#REF!</f>
        <v>#REF!</v>
      </c>
      <c r="F22" s="6" t="e">
        <f>'Ввод баллов'!#REF!</f>
        <v>#REF!</v>
      </c>
      <c r="G22" s="6" t="e">
        <f>'Ввод баллов'!#REF!</f>
        <v>#REF!</v>
      </c>
      <c r="H22" s="6" t="e">
        <f t="shared" si="0"/>
        <v>#REF!</v>
      </c>
      <c r="I22" s="6" t="e">
        <f>'Ввод баллов'!#REF!</f>
        <v>#REF!</v>
      </c>
      <c r="J22" s="7" t="e">
        <f t="shared" si="1"/>
        <v>#REF!</v>
      </c>
      <c r="K22" s="6" t="e">
        <f t="shared" si="2"/>
        <v>#REF!</v>
      </c>
    </row>
    <row r="23" spans="1:11" ht="15.4" hidden="1" x14ac:dyDescent="0.45">
      <c r="A23" s="6">
        <v>20</v>
      </c>
      <c r="B23" s="6"/>
      <c r="C23" s="6" t="e">
        <f>'Ввод баллов'!#REF!</f>
        <v>#REF!</v>
      </c>
      <c r="D23" s="6" t="e">
        <f>'Ввод баллов'!#REF!</f>
        <v>#REF!</v>
      </c>
      <c r="E23" s="6" t="e">
        <f>'Ввод баллов'!#REF!</f>
        <v>#REF!</v>
      </c>
      <c r="F23" s="6" t="e">
        <f>'Ввод баллов'!#REF!</f>
        <v>#REF!</v>
      </c>
      <c r="G23" s="6" t="e">
        <f>'Ввод баллов'!#REF!</f>
        <v>#REF!</v>
      </c>
      <c r="H23" s="6" t="e">
        <f t="shared" si="0"/>
        <v>#REF!</v>
      </c>
      <c r="I23" s="6" t="e">
        <f>'Ввод баллов'!#REF!</f>
        <v>#REF!</v>
      </c>
      <c r="J23" s="7" t="e">
        <f t="shared" si="1"/>
        <v>#REF!</v>
      </c>
      <c r="K23" s="6" t="e">
        <f t="shared" si="2"/>
        <v>#REF!</v>
      </c>
    </row>
    <row r="24" spans="1:11" x14ac:dyDescent="0.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36" customHeight="1" x14ac:dyDescent="0.45">
      <c r="A25" s="9"/>
      <c r="B25" s="14" t="s">
        <v>28</v>
      </c>
      <c r="C25" s="9"/>
      <c r="D25" s="9"/>
      <c r="E25" s="9"/>
      <c r="F25" s="9"/>
      <c r="G25" s="9"/>
      <c r="H25" s="9"/>
      <c r="I25" s="9"/>
      <c r="J25" s="9"/>
      <c r="K25" s="9"/>
    </row>
    <row r="26" spans="1:11" ht="15.4" x14ac:dyDescent="0.45">
      <c r="A26" s="9"/>
      <c r="B26" s="14" t="s">
        <v>17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ht="15.4" x14ac:dyDescent="0.45">
      <c r="A27" s="9"/>
      <c r="B27" s="14" t="s">
        <v>29</v>
      </c>
      <c r="C27" s="9"/>
      <c r="D27" s="9"/>
      <c r="E27" s="9"/>
      <c r="F27" s="9"/>
      <c r="G27" s="9"/>
      <c r="H27" s="9"/>
      <c r="I27" s="9"/>
      <c r="J27" s="9"/>
      <c r="K27" s="9"/>
    </row>
    <row r="28" spans="1:11" ht="15.4" x14ac:dyDescent="0.45">
      <c r="A28" s="9"/>
      <c r="B28" s="14" t="s">
        <v>17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45">
      <c r="B29" s="15" t="s">
        <v>18</v>
      </c>
    </row>
  </sheetData>
  <mergeCells count="8">
    <mergeCell ref="B1:L1"/>
    <mergeCell ref="K7:K8"/>
    <mergeCell ref="H7:H8"/>
    <mergeCell ref="A7:A8"/>
    <mergeCell ref="B7:B8"/>
    <mergeCell ref="C7:G7"/>
    <mergeCell ref="I7:I8"/>
    <mergeCell ref="J7:J8"/>
  </mergeCells>
  <conditionalFormatting sqref="K9:K2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 баллов</vt:lpstr>
      <vt:lpstr>Сводный протокол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us1580</dc:creator>
  <cp:lastModifiedBy>sinit</cp:lastModifiedBy>
  <cp:lastPrinted>2015-12-03T12:10:27Z</cp:lastPrinted>
  <dcterms:created xsi:type="dcterms:W3CDTF">2014-12-08T20:36:09Z</dcterms:created>
  <dcterms:modified xsi:type="dcterms:W3CDTF">2023-05-26T14:32:41Z</dcterms:modified>
</cp:coreProperties>
</file>