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I9" i="2" l="1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H10" i="2" s="1"/>
  <c r="J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2" i="2" l="1"/>
  <c r="J12" i="2" s="1"/>
  <c r="H9" i="2"/>
  <c r="J9" i="2" s="1"/>
  <c r="H11" i="2"/>
  <c r="J11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<sst xmlns="http://schemas.openxmlformats.org/spreadsheetml/2006/main" count="387" uniqueCount="56">
  <si>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</si>
  <si>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</si>
  <si>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</si>
  <si>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</si>
  <si>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</si>
  <si>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</si>
  <si>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</si>
  <si>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</si>
  <si>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</si>
  <si>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</si>
  <si>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</si>
  <si>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</si>
  <si>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</si>
  <si>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</si>
  <si>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</si>
  <si>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</si>
  <si>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</si>
  <si>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</si>
  <si>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</si>
  <si>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</si>
  <si>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</si>
  <si>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</si>
  <si>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</si>
  <si>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</si>
  <si>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</si>
  <si>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</si>
  <si>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</si>
  <si>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</si>
  <si>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</si>
  <si>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</si>
  <si>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</si>
  <si>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</si>
  <si>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</si>
  <si>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</si>
  <si>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</si>
  <si>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</si>
  <si>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</si>
  <si>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</si>
  <si>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</si>
  <si>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</si>
  <si>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</si>
  <si>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</si>
  <si>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</si>
  <si>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</si>
  <si>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</si>
  <si>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</si>
  <si>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</si>
  <si>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Возрастная категория - мужчины, женщины</t>
  </si>
  <si>
    <t>StarVAS</t>
  </si>
  <si>
    <t xml:space="preserve">Кронверкские барсы 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</si>
  <si>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</si>
  <si>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</si>
  <si>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Чирлидинг-группа-смешанная</t>
  </si>
  <si>
    <t>E.X.T.R.A.</t>
  </si>
  <si>
    <t>Rebels</t>
  </si>
  <si>
    <t>Сумма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</si>
</sst>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4"/>
  <sheetViews>
    <sheetView topLeftCell="A31" workbookViewId="0">
      <selection activeCell="E45" sqref="E45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Чирлидинг-группа-смешанная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Rebels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3</v>
      </c>
      <c r="E4" s="8">
        <v>5</v>
      </c>
      <c r="F4" s="6">
        <v>5</v>
      </c>
      <c r="G4" s="8">
        <v>4</v>
      </c>
      <c r="H4" s="6">
        <v>3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7</v>
      </c>
      <c r="E5" s="8">
        <v>9</v>
      </c>
      <c r="F5" s="6">
        <v>7</v>
      </c>
      <c r="G5" s="8">
        <v>6</v>
      </c>
      <c r="H5" s="6">
        <v>8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9</v>
      </c>
      <c r="E6" s="8">
        <v>10</v>
      </c>
      <c r="F6" s="6">
        <v>7</v>
      </c>
      <c r="G6" s="8">
        <v>6</v>
      </c>
      <c r="H6" s="6">
        <v>8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>
        <v>7</v>
      </c>
      <c r="E7" s="8">
        <v>6</v>
      </c>
      <c r="F7" s="6">
        <v>5</v>
      </c>
      <c r="G7" s="8">
        <v>6</v>
      </c>
      <c r="H7" s="6">
        <v>6</v>
      </c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3</v>
      </c>
      <c r="E8" s="8">
        <v>4</v>
      </c>
      <c r="F8" s="6">
        <v>5</v>
      </c>
      <c r="G8" s="8">
        <v>5</v>
      </c>
      <c r="H8" s="6">
        <v>3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1</v>
      </c>
      <c r="E9" s="8">
        <v>1</v>
      </c>
      <c r="F9" s="6">
        <v>3</v>
      </c>
      <c r="G9" s="8">
        <v>1</v>
      </c>
      <c r="H9" s="6">
        <v>2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3</v>
      </c>
      <c r="E10" s="8">
        <v>5</v>
      </c>
      <c r="F10" s="6">
        <v>3</v>
      </c>
      <c r="G10" s="8">
        <v>4</v>
      </c>
      <c r="H10" s="6">
        <v>3.5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33</v>
      </c>
      <c r="E11" s="9">
        <f t="shared" si="0"/>
        <v>40</v>
      </c>
      <c r="F11" s="4">
        <f t="shared" si="0"/>
        <v>35</v>
      </c>
      <c r="G11" s="9">
        <f t="shared" si="0"/>
        <v>32</v>
      </c>
      <c r="H11" s="4">
        <f t="shared" si="0"/>
        <v>33.5</v>
      </c>
      <c r="I11" s="4"/>
    </row>
    <row r="14" spans="1:9" ht="15.75" x14ac:dyDescent="0.25">
      <c r="A14" s="10" t="s">
        <v>22</v>
      </c>
      <c r="B14" s="10" t="str">
        <f>'Сводный протокол'!B10</f>
        <v xml:space="preserve">Кронверкские барсы 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/>
      <c r="E16" s="8"/>
      <c r="F16" s="6"/>
      <c r="G16" s="8"/>
      <c r="H16" s="6"/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/>
      <c r="E17" s="8"/>
      <c r="F17" s="6"/>
      <c r="G17" s="8"/>
      <c r="H17" s="6"/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/>
      <c r="E18" s="8"/>
      <c r="F18" s="6"/>
      <c r="G18" s="8"/>
      <c r="H18" s="6"/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/>
      <c r="E19" s="8"/>
      <c r="F19" s="6"/>
      <c r="G19" s="8"/>
      <c r="H19" s="6"/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/>
      <c r="E20" s="8"/>
      <c r="F20" s="6"/>
      <c r="G20" s="8"/>
      <c r="H20" s="6"/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/>
      <c r="E21" s="8"/>
      <c r="F21" s="6"/>
      <c r="G21" s="8"/>
      <c r="H21" s="6"/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/>
      <c r="E22" s="8"/>
      <c r="F22" s="6"/>
      <c r="G22" s="8"/>
      <c r="H22" s="6"/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0</v>
      </c>
      <c r="E23" s="9">
        <f t="shared" ref="E23" si="2">SUM(E16:E22)</f>
        <v>0</v>
      </c>
      <c r="F23" s="4">
        <f t="shared" ref="F23" si="3">SUM(F16:F22)</f>
        <v>0</v>
      </c>
      <c r="G23" s="9">
        <f t="shared" ref="G23" si="4">SUM(G16:G22)</f>
        <v>0</v>
      </c>
      <c r="H23" s="4">
        <f t="shared" ref="H23" si="5">SUM(H16:H22)</f>
        <v>0</v>
      </c>
      <c r="I23" s="4"/>
    </row>
    <row r="26" spans="1:9" ht="15.75" x14ac:dyDescent="0.25">
      <c r="A26" s="10" t="s">
        <v>23</v>
      </c>
      <c r="B26" s="10" t="str">
        <f>'Сводный протокол'!B11</f>
        <v>StarVAS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>
        <v>4</v>
      </c>
      <c r="E28" s="8">
        <v>7</v>
      </c>
      <c r="F28" s="6">
        <v>7</v>
      </c>
      <c r="G28" s="8">
        <v>5</v>
      </c>
      <c r="H28" s="6">
        <v>4</v>
      </c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>
        <v>14</v>
      </c>
      <c r="E29" s="8">
        <v>10</v>
      </c>
      <c r="F29" s="6">
        <v>12</v>
      </c>
      <c r="G29" s="8">
        <v>10</v>
      </c>
      <c r="H29" s="6">
        <v>9</v>
      </c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>
        <v>13</v>
      </c>
      <c r="E30" s="8">
        <v>12</v>
      </c>
      <c r="F30" s="6">
        <v>12</v>
      </c>
      <c r="G30" s="8">
        <v>11</v>
      </c>
      <c r="H30" s="6">
        <v>13</v>
      </c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>
        <v>7</v>
      </c>
      <c r="E31" s="8">
        <v>5</v>
      </c>
      <c r="F31" s="6">
        <v>7</v>
      </c>
      <c r="G31" s="8">
        <v>8</v>
      </c>
      <c r="H31" s="6">
        <v>6</v>
      </c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>
        <v>5</v>
      </c>
      <c r="E32" s="8">
        <v>5</v>
      </c>
      <c r="F32" s="6">
        <v>7</v>
      </c>
      <c r="G32" s="8">
        <v>6</v>
      </c>
      <c r="H32" s="6">
        <v>4</v>
      </c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>
        <v>3</v>
      </c>
      <c r="E33" s="8">
        <v>2</v>
      </c>
      <c r="F33" s="6">
        <v>3</v>
      </c>
      <c r="G33" s="8">
        <v>2</v>
      </c>
      <c r="H33" s="6">
        <v>2.5</v>
      </c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>
        <v>5</v>
      </c>
      <c r="E34" s="8">
        <v>6</v>
      </c>
      <c r="F34" s="6">
        <v>6</v>
      </c>
      <c r="G34" s="8">
        <v>4</v>
      </c>
      <c r="H34" s="6">
        <v>4</v>
      </c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51</v>
      </c>
      <c r="E35" s="9">
        <f t="shared" ref="E35" si="7">SUM(E28:E34)</f>
        <v>47</v>
      </c>
      <c r="F35" s="4">
        <f t="shared" ref="F35" si="8">SUM(F28:F34)</f>
        <v>54</v>
      </c>
      <c r="G35" s="9">
        <f t="shared" ref="G35" si="9">SUM(G28:G34)</f>
        <v>46</v>
      </c>
      <c r="H35" s="4">
        <f t="shared" ref="H35" si="10">SUM(H28:H34)</f>
        <v>42.5</v>
      </c>
      <c r="I35" s="4"/>
    </row>
    <row r="38" spans="1:9" ht="15.75" x14ac:dyDescent="0.25">
      <c r="A38" s="10" t="s">
        <v>24</v>
      </c>
      <c r="B38" s="10" t="str">
        <f>'Сводный протокол'!B12</f>
        <v>E.X.T.R.A.</v>
      </c>
    </row>
    <row r="39" spans="1:9" ht="25.5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x14ac:dyDescent="0.25">
      <c r="A40" s="3">
        <v>1</v>
      </c>
      <c r="B40" s="2" t="s">
        <v>2</v>
      </c>
      <c r="C40" s="6">
        <v>10</v>
      </c>
      <c r="D40" s="6">
        <v>7</v>
      </c>
      <c r="E40" s="8">
        <v>7</v>
      </c>
      <c r="F40" s="6">
        <v>8</v>
      </c>
      <c r="G40" s="8">
        <v>7</v>
      </c>
      <c r="H40" s="6">
        <v>6</v>
      </c>
      <c r="I40" s="21"/>
    </row>
    <row r="41" spans="1:9" ht="18.75" x14ac:dyDescent="0.25">
      <c r="A41" s="3">
        <v>2</v>
      </c>
      <c r="B41" s="2" t="s">
        <v>3</v>
      </c>
      <c r="C41" s="6">
        <v>25</v>
      </c>
      <c r="D41" s="6">
        <v>18</v>
      </c>
      <c r="E41" s="8">
        <v>16</v>
      </c>
      <c r="F41" s="6">
        <v>15</v>
      </c>
      <c r="G41" s="8">
        <v>19</v>
      </c>
      <c r="H41" s="6">
        <v>17</v>
      </c>
      <c r="I41" s="22"/>
    </row>
    <row r="42" spans="1:9" ht="18.75" x14ac:dyDescent="0.25">
      <c r="A42" s="3">
        <v>3</v>
      </c>
      <c r="B42" s="2" t="s">
        <v>4</v>
      </c>
      <c r="C42" s="6">
        <v>25</v>
      </c>
      <c r="D42" s="6">
        <v>16</v>
      </c>
      <c r="E42" s="8">
        <v>16</v>
      </c>
      <c r="F42" s="6">
        <v>15</v>
      </c>
      <c r="G42" s="8">
        <v>18</v>
      </c>
      <c r="H42" s="6">
        <v>19</v>
      </c>
      <c r="I42" s="22"/>
    </row>
    <row r="43" spans="1:9" ht="18.75" x14ac:dyDescent="0.25">
      <c r="A43" s="3">
        <v>4</v>
      </c>
      <c r="B43" s="2" t="s">
        <v>5</v>
      </c>
      <c r="C43" s="6">
        <v>15</v>
      </c>
      <c r="D43" s="6">
        <v>9</v>
      </c>
      <c r="E43" s="8">
        <v>10</v>
      </c>
      <c r="F43" s="6">
        <v>10</v>
      </c>
      <c r="G43" s="8">
        <v>9</v>
      </c>
      <c r="H43" s="6">
        <v>10</v>
      </c>
      <c r="I43" s="22"/>
    </row>
    <row r="44" spans="1:9" ht="18.75" x14ac:dyDescent="0.25">
      <c r="A44" s="3">
        <v>5</v>
      </c>
      <c r="B44" s="2" t="s">
        <v>6</v>
      </c>
      <c r="C44" s="6">
        <v>10</v>
      </c>
      <c r="D44" s="6">
        <v>7</v>
      </c>
      <c r="E44" s="8">
        <v>7</v>
      </c>
      <c r="F44" s="6">
        <v>8</v>
      </c>
      <c r="G44" s="8">
        <v>7</v>
      </c>
      <c r="H44" s="6">
        <v>7</v>
      </c>
      <c r="I44" s="22"/>
    </row>
    <row r="45" spans="1:9" ht="18.75" x14ac:dyDescent="0.25">
      <c r="A45" s="3">
        <v>6</v>
      </c>
      <c r="B45" s="2" t="s">
        <v>7</v>
      </c>
      <c r="C45" s="6">
        <v>5</v>
      </c>
      <c r="D45" s="6">
        <v>4</v>
      </c>
      <c r="E45" s="8">
        <v>3</v>
      </c>
      <c r="F45" s="6">
        <v>3</v>
      </c>
      <c r="G45" s="8">
        <v>3</v>
      </c>
      <c r="H45" s="6">
        <v>4</v>
      </c>
      <c r="I45" s="22"/>
    </row>
    <row r="46" spans="1:9" ht="18.75" x14ac:dyDescent="0.25">
      <c r="A46" s="3">
        <v>7</v>
      </c>
      <c r="B46" s="2" t="s">
        <v>8</v>
      </c>
      <c r="C46" s="6">
        <v>10</v>
      </c>
      <c r="D46" s="6">
        <v>7</v>
      </c>
      <c r="E46" s="8">
        <v>7</v>
      </c>
      <c r="F46" s="6">
        <v>7</v>
      </c>
      <c r="G46" s="8">
        <v>6</v>
      </c>
      <c r="H46" s="6">
        <v>6</v>
      </c>
      <c r="I46" s="23"/>
    </row>
    <row r="47" spans="1:9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68</v>
      </c>
      <c r="E47" s="9">
        <f t="shared" ref="E47" si="12">SUM(E40:E46)</f>
        <v>66</v>
      </c>
      <c r="F47" s="4">
        <f t="shared" ref="F47" si="13">SUM(F40:F46)</f>
        <v>66</v>
      </c>
      <c r="G47" s="9">
        <f t="shared" ref="G47" si="14">SUM(G40:G46)</f>
        <v>69</v>
      </c>
      <c r="H47" s="4">
        <f t="shared" ref="H47" si="15">SUM(H40:H46)</f>
        <v>69</v>
      </c>
      <c r="I47" s="4"/>
    </row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  <row r="243" hidden="1" x14ac:dyDescent="0.25"/>
    <row r="244" hidden="1" x14ac:dyDescent="0.25"/>
  </sheetData>
  <mergeCells count="21"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  <mergeCell ref="I40:I46"/>
    <mergeCell ref="I52:I58"/>
    <mergeCell ref="I64:I70"/>
    <mergeCell ref="I76:I82"/>
    <mergeCell ref="I4:I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J36" sqref="J36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50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51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47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52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55</v>
      </c>
      <c r="I7" s="28" t="s">
        <v>15</v>
      </c>
      <c r="J7" s="29" t="s">
        <v>20</v>
      </c>
      <c r="K7" s="29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28"/>
      <c r="J8" s="29"/>
      <c r="K8" s="29"/>
      <c r="L8" s="16"/>
    </row>
    <row r="9" spans="1:12" ht="15.75" x14ac:dyDescent="0.25">
      <c r="A9" s="11">
        <v>1</v>
      </c>
      <c r="B9" s="18" t="s">
        <v>54</v>
      </c>
      <c r="C9" s="11">
        <f>'Ввод баллов'!D11</f>
        <v>33</v>
      </c>
      <c r="D9" s="11">
        <f>'Ввод баллов'!E11</f>
        <v>40</v>
      </c>
      <c r="E9" s="11">
        <f>'Ввод баллов'!F11</f>
        <v>35</v>
      </c>
      <c r="F9" s="11">
        <f>'Ввод баллов'!G11</f>
        <v>32</v>
      </c>
      <c r="G9" s="11">
        <f>'Ввод баллов'!H11</f>
        <v>33.5</v>
      </c>
      <c r="H9" s="11">
        <f>SUM(C9:G9)-MIN(C9:G9)-MAX(C9:G9)</f>
        <v>101.5</v>
      </c>
      <c r="I9" s="11">
        <f>'Ввод баллов'!I11</f>
        <v>0</v>
      </c>
      <c r="J9" s="12">
        <f>H9-I9*3</f>
        <v>101.5</v>
      </c>
      <c r="K9" s="11">
        <v>3</v>
      </c>
      <c r="L9" s="16"/>
    </row>
    <row r="10" spans="1:12" ht="15.75" x14ac:dyDescent="0.25">
      <c r="A10" s="11">
        <v>2</v>
      </c>
      <c r="B10" s="18" t="s">
        <v>49</v>
      </c>
      <c r="C10" s="11">
        <f>'Ввод баллов'!D23</f>
        <v>0</v>
      </c>
      <c r="D10" s="11">
        <f>'Ввод баллов'!E23</f>
        <v>0</v>
      </c>
      <c r="E10" s="11">
        <f>'Ввод баллов'!F23</f>
        <v>0</v>
      </c>
      <c r="F10" s="11">
        <f>'Ввод баллов'!G23</f>
        <v>0</v>
      </c>
      <c r="G10" s="11">
        <f>'Ввод баллов'!H23</f>
        <v>0</v>
      </c>
      <c r="H10" s="11">
        <f t="shared" ref="H10:H11" si="0">SUM(C10:G10)-MIN(C10:G10)-MAX(C10:G10)</f>
        <v>0</v>
      </c>
      <c r="I10" s="11">
        <f>'Ввод баллов'!I23</f>
        <v>0</v>
      </c>
      <c r="J10" s="12">
        <f>H10-I10*3</f>
        <v>0</v>
      </c>
      <c r="K10" s="11"/>
      <c r="L10" s="16"/>
    </row>
    <row r="11" spans="1:12" ht="15.75" x14ac:dyDescent="0.25">
      <c r="A11" s="11">
        <v>3</v>
      </c>
      <c r="B11" s="18" t="s">
        <v>48</v>
      </c>
      <c r="C11" s="11">
        <f>'Ввод баллов'!D35</f>
        <v>51</v>
      </c>
      <c r="D11" s="11">
        <f>'Ввод баллов'!E35</f>
        <v>47</v>
      </c>
      <c r="E11" s="11">
        <f>'Ввод баллов'!F35</f>
        <v>54</v>
      </c>
      <c r="F11" s="11">
        <f>'Ввод баллов'!G35</f>
        <v>46</v>
      </c>
      <c r="G11" s="11">
        <f>'Ввод баллов'!H35</f>
        <v>42.5</v>
      </c>
      <c r="H11" s="11">
        <f t="shared" si="0"/>
        <v>144</v>
      </c>
      <c r="I11" s="11">
        <f>'Ввод баллов'!I35</f>
        <v>0</v>
      </c>
      <c r="J11" s="12">
        <f>H11-I11*3</f>
        <v>144</v>
      </c>
      <c r="K11" s="11">
        <v>2</v>
      </c>
      <c r="L11" s="16"/>
    </row>
    <row r="12" spans="1:12" ht="15.75" x14ac:dyDescent="0.25">
      <c r="A12" s="11">
        <v>4</v>
      </c>
      <c r="B12" s="18" t="s">
        <v>53</v>
      </c>
      <c r="C12" s="11">
        <f>'Ввод баллов'!D47</f>
        <v>68</v>
      </c>
      <c r="D12" s="11">
        <f>'Ввод баллов'!E47</f>
        <v>66</v>
      </c>
      <c r="E12" s="11">
        <f>'Ввод баллов'!F47</f>
        <v>66</v>
      </c>
      <c r="F12" s="11">
        <f>'Ввод баллов'!G47</f>
        <v>69</v>
      </c>
      <c r="G12" s="11">
        <f>'Ввод баллов'!H47</f>
        <v>69</v>
      </c>
      <c r="H12" s="11">
        <f>SUM(C12:G12)-MIN(C12:G12)-MAX(C12:G12)</f>
        <v>203</v>
      </c>
      <c r="I12" s="11">
        <f>'Ввод баллов'!I47</f>
        <v>0</v>
      </c>
      <c r="J12" s="12">
        <f>H12-I12*3</f>
        <v>203</v>
      </c>
      <c r="K12" s="11">
        <v>1</v>
      </c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ref="H13:H28" si="1">ROUND((SUM(C13:G13)-MIN(C13:G13)-MAX(C13:G13))/3,2)</f>
        <v>0</v>
      </c>
      <c r="I13" s="11">
        <f>'Ввод баллов'!I59</f>
        <v>0</v>
      </c>
      <c r="J13" s="12">
        <f t="shared" ref="J13:J28" si="2">H13-I13</f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2018-12-01T09:27:52Z</dcterms:modified>
</cp:coreProperties>
</file>